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updateLinks="never" codeName="ThisWorkbook" defaultThemeVersion="124226"/>
  <mc:AlternateContent xmlns:mc="http://schemas.openxmlformats.org/markup-compatibility/2006">
    <mc:Choice Requires="x15">
      <x15ac:absPath xmlns:x15ac="http://schemas.microsoft.com/office/spreadsheetml/2010/11/ac" url="https://sp.bisinfo.org/teams/fsb/nmeg/Documents/Report 2025/Data for publication/Reporting template for publication/"/>
    </mc:Choice>
  </mc:AlternateContent>
  <xr:revisionPtr revIDLastSave="0" documentId="8_{22EDB552-DF86-4894-A913-6C047B940BC8}" xr6:coauthVersionLast="47" xr6:coauthVersionMax="47" xr10:uidLastSave="{00000000-0000-0000-0000-000000000000}"/>
  <bookViews>
    <workbookView xWindow="-120" yWindow="-120" windowWidth="38640" windowHeight="21120" tabRatio="918" xr2:uid="{00000000-000D-0000-FFFF-FFFF00000000}"/>
  </bookViews>
  <sheets>
    <sheet name="Cover Page" sheetId="1" r:id="rId1"/>
    <sheet name="1 macro-mapping" sheetId="21" r:id="rId2"/>
    <sheet name="1b fund flows" sheetId="99" r:id="rId3"/>
    <sheet name="2 sup_templates" sheetId="31" r:id="rId4"/>
    <sheet name="2b Qualitative info fintech" sheetId="111" r:id="rId5"/>
    <sheet name="3 interconnectedness" sheetId="98" r:id="rId6"/>
    <sheet name="4 classification" sheetId="38" r:id="rId7"/>
    <sheet name="5 risk metrics" sheetId="105" r:id="rId8"/>
    <sheet name="9 Definitions" sheetId="86" r:id="rId9"/>
    <sheet name="10 Private finance and credit" sheetId="123" r:id="rId10"/>
    <sheet name="11 EF2 exposures" sheetId="120" r:id="rId11"/>
  </sheets>
  <definedNames>
    <definedName name="_ftn1" localSheetId="8">'9 Definitions'!#REF!</definedName>
    <definedName name="_ftnref1" localSheetId="8">'9 Definitions'!$E$50</definedName>
    <definedName name="Economic_Function_1" localSheetId="6">'4 classification'!$A$11:$A$46</definedName>
    <definedName name="Economic_Function_1">#REF!</definedName>
    <definedName name="Economic_Function_2" localSheetId="6">'4 classification'!$A$49:$A$84</definedName>
    <definedName name="Economic_Function_3" localSheetId="6">'4 classification'!$A$87:$A$122</definedName>
    <definedName name="Economic_Function_4" localSheetId="6">'4 classification'!$A$125:$A$161</definedName>
    <definedName name="Economic_Function_5" localSheetId="6">'4 classification'!$A$164:$A$199</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"07/26/2022 10:05:26"</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Not_SB" localSheetId="6">'4 classification'!$A$240:$A$274</definedName>
    <definedName name="_xlnm.Print_Area" localSheetId="1">'1 macro-mapping'!$B$2:$AY$61</definedName>
    <definedName name="_xlnm.Print_Area" localSheetId="3">'2 sup_templates'!$B$2:$ER$47</definedName>
    <definedName name="_xlnm.Print_Area" localSheetId="6">'4 classification'!$B$12:$W$46,'4 classification'!$B$50:$W$84,'4 classification'!$B$88:$W$122,'4 classification'!$B$126:$W$161,'4 classification'!$B$165:$W$199,'4 classification'!$B$203:$W$237,'4 classification'!$B$241:$W$286</definedName>
    <definedName name="_xlnm.Print_Area" localSheetId="0">'Cover Page'!$B$2:$I$48</definedName>
    <definedName name="_xlnm.Print_Titles" localSheetId="1">'1 macro-mapping'!$B:$B,'1 macro-mapping'!$2:$7</definedName>
    <definedName name="_xlnm.Print_Titles" localSheetId="3">'2 sup_templates'!$2:$5</definedName>
    <definedName name="_xlnm.Print_Titles" localSheetId="6">'4 classification'!$2:$11</definedName>
    <definedName name="Residual_SB" localSheetId="6">'4 classification'!$A$202:$A$237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21" l="1"/>
  <c r="F61" i="98" l="1"/>
  <c r="G59" i="98"/>
  <c r="F60" i="98" s="1"/>
  <c r="G58" i="98"/>
  <c r="X63" i="98" l="1"/>
  <c r="W63" i="98"/>
  <c r="V63" i="98"/>
  <c r="U63" i="98"/>
  <c r="X62" i="98"/>
  <c r="W62" i="98"/>
  <c r="V62" i="98"/>
  <c r="U62" i="98"/>
  <c r="X57" i="98"/>
  <c r="W57" i="98"/>
  <c r="V57" i="98"/>
  <c r="U57" i="98"/>
  <c r="X56" i="98"/>
  <c r="W56" i="98"/>
  <c r="V56" i="98"/>
  <c r="U56" i="98"/>
  <c r="O63" i="98"/>
  <c r="N63" i="98"/>
  <c r="O62" i="98"/>
  <c r="N62" i="98"/>
  <c r="O57" i="98"/>
  <c r="N57" i="98"/>
  <c r="O56" i="98"/>
  <c r="N56" i="98"/>
  <c r="K57" i="98"/>
  <c r="K56" i="98"/>
  <c r="K63" i="98"/>
  <c r="K62" i="98"/>
  <c r="J61" i="98"/>
  <c r="I61" i="98"/>
  <c r="J60" i="98"/>
  <c r="I60" i="98"/>
  <c r="J59" i="98"/>
  <c r="I59" i="98"/>
  <c r="J58" i="98"/>
  <c r="I58" i="98"/>
  <c r="J57" i="98"/>
  <c r="I57" i="98"/>
  <c r="J56" i="98"/>
  <c r="I56" i="98"/>
  <c r="F63" i="98"/>
  <c r="F62" i="98"/>
  <c r="G57" i="98"/>
  <c r="F57" i="98"/>
  <c r="G56" i="98"/>
  <c r="F56" i="98"/>
  <c r="AN48" i="105" l="1"/>
  <c r="AO48" i="105"/>
  <c r="AP48" i="105"/>
  <c r="AQ48" i="105"/>
  <c r="AR48" i="105"/>
  <c r="AS48" i="105"/>
  <c r="AN41" i="105"/>
  <c r="AO41" i="105"/>
  <c r="AP41" i="105"/>
  <c r="AQ41" i="105"/>
  <c r="AR41" i="105"/>
  <c r="AS41" i="105"/>
  <c r="AN34" i="105"/>
  <c r="AO34" i="105"/>
  <c r="AP34" i="105"/>
  <c r="AQ34" i="105"/>
  <c r="AR34" i="105"/>
  <c r="AS34" i="105"/>
  <c r="AN27" i="105"/>
  <c r="AO27" i="105"/>
  <c r="AP27" i="105"/>
  <c r="AQ27" i="105"/>
  <c r="AR27" i="105"/>
  <c r="AS27" i="105"/>
  <c r="AH48" i="105"/>
  <c r="AI48" i="105"/>
  <c r="AJ48" i="105"/>
  <c r="AK48" i="105"/>
  <c r="AL48" i="105"/>
  <c r="AM48" i="105"/>
  <c r="AH41" i="105"/>
  <c r="AI41" i="105"/>
  <c r="AJ41" i="105"/>
  <c r="AK41" i="105"/>
  <c r="AL41" i="105"/>
  <c r="AM41" i="105"/>
  <c r="AH34" i="105"/>
  <c r="AI34" i="105"/>
  <c r="AJ34" i="105"/>
  <c r="AK34" i="105"/>
  <c r="AL34" i="105"/>
  <c r="AM34" i="105"/>
  <c r="AH27" i="105"/>
  <c r="AI27" i="105"/>
  <c r="AJ27" i="105"/>
  <c r="AK27" i="105"/>
  <c r="AL27" i="105"/>
  <c r="AM27" i="105"/>
  <c r="R270" i="38" l="1"/>
  <c r="R271" i="38"/>
  <c r="U233" i="38"/>
  <c r="V233" i="38"/>
  <c r="W233" i="38"/>
  <c r="U234" i="38"/>
  <c r="V234" i="38"/>
  <c r="W234" i="38"/>
  <c r="U195" i="38"/>
  <c r="V195" i="38"/>
  <c r="W195" i="38"/>
  <c r="U196" i="38"/>
  <c r="V196" i="38"/>
  <c r="W196" i="38"/>
  <c r="G158" i="38"/>
  <c r="K158" i="38"/>
  <c r="O158" i="38"/>
  <c r="S158" i="38"/>
  <c r="T158" i="38"/>
  <c r="U158" i="38"/>
  <c r="V158" i="38"/>
  <c r="U119" i="38"/>
  <c r="V119" i="38"/>
  <c r="W119" i="38"/>
  <c r="AA81" i="38"/>
  <c r="AB81" i="38"/>
  <c r="AC81" i="38"/>
  <c r="AA43" i="38"/>
  <c r="AB43" i="38"/>
  <c r="F59" i="99" l="1"/>
  <c r="H59" i="99"/>
  <c r="K59" i="99"/>
  <c r="M59" i="99"/>
  <c r="P59" i="99"/>
  <c r="R59" i="99"/>
  <c r="U59" i="99"/>
  <c r="W59" i="99"/>
  <c r="Z59" i="99"/>
  <c r="AB59" i="99"/>
  <c r="AE59" i="99"/>
  <c r="F60" i="99"/>
  <c r="H60" i="99"/>
  <c r="K60" i="99"/>
  <c r="M60" i="99"/>
  <c r="P60" i="99"/>
  <c r="R60" i="99"/>
  <c r="U60" i="99"/>
  <c r="W60" i="99"/>
  <c r="Z60" i="99"/>
  <c r="AB60" i="99"/>
  <c r="AE60" i="99"/>
  <c r="F61" i="99"/>
  <c r="H61" i="99"/>
  <c r="K61" i="99"/>
  <c r="M61" i="99"/>
  <c r="P61" i="99"/>
  <c r="R61" i="99"/>
  <c r="U61" i="99"/>
  <c r="W61" i="99"/>
  <c r="Z61" i="99"/>
  <c r="AB61" i="99"/>
  <c r="AE61" i="99"/>
  <c r="F62" i="99"/>
  <c r="H62" i="99"/>
  <c r="K62" i="99"/>
  <c r="M62" i="99"/>
  <c r="P62" i="99"/>
  <c r="R62" i="99"/>
  <c r="U62" i="99"/>
  <c r="W62" i="99"/>
  <c r="Z62" i="99"/>
  <c r="AB62" i="99"/>
  <c r="AE62" i="99"/>
  <c r="C59" i="99"/>
  <c r="C60" i="99"/>
  <c r="C61" i="99"/>
  <c r="C62" i="99"/>
  <c r="M38" i="21" l="1"/>
  <c r="E38" i="21"/>
  <c r="U138" i="38"/>
  <c r="U139" i="38"/>
  <c r="U140" i="38"/>
  <c r="U141" i="38"/>
  <c r="U142" i="38"/>
  <c r="U143" i="38"/>
  <c r="U144" i="38"/>
  <c r="U145" i="38"/>
  <c r="U146" i="38"/>
  <c r="U147" i="38"/>
  <c r="U148" i="38"/>
  <c r="U149" i="38"/>
  <c r="U150" i="38"/>
  <c r="U151" i="38"/>
  <c r="U152" i="38"/>
  <c r="U153" i="38"/>
  <c r="U154" i="38"/>
  <c r="U155" i="38"/>
  <c r="U156" i="38"/>
  <c r="U157" i="38"/>
  <c r="T139" i="38"/>
  <c r="T140" i="38"/>
  <c r="T141" i="38"/>
  <c r="T142" i="38"/>
  <c r="T143" i="38"/>
  <c r="T144" i="38"/>
  <c r="T145" i="38"/>
  <c r="T146" i="38"/>
  <c r="T147" i="38"/>
  <c r="T148" i="38"/>
  <c r="T149" i="38"/>
  <c r="T150" i="38"/>
  <c r="T151" i="38"/>
  <c r="T152" i="38"/>
  <c r="T153" i="38"/>
  <c r="T154" i="38"/>
  <c r="T155" i="38"/>
  <c r="T156" i="38"/>
  <c r="T157" i="38"/>
  <c r="S153" i="38"/>
  <c r="C38" i="21" l="1"/>
  <c r="E37" i="21" l="1"/>
  <c r="E32" i="21"/>
  <c r="E33" i="21"/>
  <c r="E34" i="21"/>
  <c r="E35" i="21"/>
  <c r="E36" i="21"/>
  <c r="M37" i="21" l="1"/>
  <c r="E57" i="98"/>
  <c r="F59" i="98"/>
  <c r="G63" i="98"/>
  <c r="G61" i="98"/>
  <c r="G62" i="98"/>
  <c r="I63" i="98"/>
  <c r="J63" i="98"/>
  <c r="E58" i="98" l="1"/>
  <c r="E63" i="98"/>
  <c r="E61" i="98"/>
  <c r="E60" i="98"/>
  <c r="E59" i="98"/>
  <c r="E62" i="98"/>
  <c r="V157" i="38" l="1"/>
  <c r="O157" i="38"/>
  <c r="K157" i="38"/>
  <c r="G157" i="38"/>
  <c r="U118" i="38"/>
  <c r="V118" i="38"/>
  <c r="W118" i="38"/>
  <c r="AA80" i="38"/>
  <c r="AB80" i="38"/>
  <c r="AC80" i="38"/>
  <c r="S157" i="38" l="1"/>
  <c r="AA42" i="38" l="1"/>
  <c r="AB42" i="38"/>
  <c r="AA44" i="38"/>
  <c r="AB44" i="38"/>
  <c r="C55" i="99" l="1"/>
  <c r="F55" i="99"/>
  <c r="H55" i="99"/>
  <c r="K55" i="99"/>
  <c r="M55" i="99"/>
  <c r="P55" i="99"/>
  <c r="R55" i="99"/>
  <c r="U55" i="99"/>
  <c r="W55" i="99"/>
  <c r="Z55" i="99"/>
  <c r="AB55" i="99"/>
  <c r="AE55" i="99"/>
  <c r="C56" i="99"/>
  <c r="F56" i="99"/>
  <c r="H56" i="99"/>
  <c r="K56" i="99"/>
  <c r="M56" i="99"/>
  <c r="P56" i="99"/>
  <c r="R56" i="99"/>
  <c r="U56" i="99"/>
  <c r="W56" i="99"/>
  <c r="Z56" i="99"/>
  <c r="AB56" i="99"/>
  <c r="AE56" i="99"/>
  <c r="C57" i="99"/>
  <c r="F57" i="99"/>
  <c r="H57" i="99"/>
  <c r="K57" i="99"/>
  <c r="M57" i="99"/>
  <c r="P57" i="99"/>
  <c r="R57" i="99"/>
  <c r="U57" i="99"/>
  <c r="W57" i="99"/>
  <c r="Z57" i="99"/>
  <c r="AB57" i="99"/>
  <c r="AE57" i="99"/>
  <c r="C58" i="99"/>
  <c r="F58" i="99"/>
  <c r="H58" i="99"/>
  <c r="K58" i="99"/>
  <c r="M58" i="99"/>
  <c r="P58" i="99"/>
  <c r="R58" i="99"/>
  <c r="U58" i="99"/>
  <c r="W58" i="99"/>
  <c r="Z58" i="99"/>
  <c r="AB58" i="99"/>
  <c r="AE58" i="99"/>
  <c r="M36" i="21"/>
  <c r="AE51" i="99"/>
  <c r="AE52" i="99"/>
  <c r="AE53" i="99"/>
  <c r="AE54" i="99"/>
  <c r="AB51" i="99"/>
  <c r="AB52" i="99"/>
  <c r="AB53" i="99"/>
  <c r="AB54" i="99"/>
  <c r="Z51" i="99"/>
  <c r="Z52" i="99"/>
  <c r="Z53" i="99"/>
  <c r="Z54" i="99"/>
  <c r="W51" i="99"/>
  <c r="W52" i="99"/>
  <c r="W53" i="99"/>
  <c r="W54" i="99"/>
  <c r="U51" i="99"/>
  <c r="U52" i="99"/>
  <c r="U53" i="99"/>
  <c r="U54" i="99"/>
  <c r="R51" i="99"/>
  <c r="R52" i="99"/>
  <c r="R53" i="99"/>
  <c r="R54" i="99"/>
  <c r="P51" i="99"/>
  <c r="P52" i="99"/>
  <c r="P53" i="99"/>
  <c r="P54" i="99"/>
  <c r="M51" i="99"/>
  <c r="M52" i="99"/>
  <c r="M53" i="99"/>
  <c r="M54" i="99"/>
  <c r="K51" i="99"/>
  <c r="K52" i="99"/>
  <c r="K53" i="99"/>
  <c r="K54" i="99"/>
  <c r="H51" i="99"/>
  <c r="H52" i="99"/>
  <c r="H53" i="99"/>
  <c r="H54" i="99"/>
  <c r="F51" i="99"/>
  <c r="F52" i="99"/>
  <c r="F53" i="99"/>
  <c r="F54" i="99"/>
  <c r="C51" i="99"/>
  <c r="C52" i="99"/>
  <c r="C53" i="99"/>
  <c r="C54" i="99"/>
  <c r="D27" i="105"/>
  <c r="E27" i="105"/>
  <c r="F27" i="105"/>
  <c r="G27" i="105"/>
  <c r="H27" i="105"/>
  <c r="I27" i="105"/>
  <c r="J27" i="105"/>
  <c r="K27" i="105"/>
  <c r="L27" i="105"/>
  <c r="M27" i="105"/>
  <c r="N27" i="105"/>
  <c r="O27" i="105"/>
  <c r="P27" i="105"/>
  <c r="Q27" i="105"/>
  <c r="R27" i="105"/>
  <c r="S27" i="105"/>
  <c r="T27" i="105"/>
  <c r="U27" i="105"/>
  <c r="V27" i="105"/>
  <c r="W27" i="105"/>
  <c r="X27" i="105"/>
  <c r="Y27" i="105"/>
  <c r="Z27" i="105"/>
  <c r="AA27" i="105"/>
  <c r="AB27" i="105"/>
  <c r="AC27" i="105"/>
  <c r="AD27" i="105"/>
  <c r="AE27" i="105"/>
  <c r="AF27" i="105"/>
  <c r="AG27" i="105"/>
  <c r="D34" i="105"/>
  <c r="E34" i="105"/>
  <c r="F34" i="105"/>
  <c r="G34" i="105"/>
  <c r="H34" i="105"/>
  <c r="I34" i="105"/>
  <c r="J34" i="105"/>
  <c r="K34" i="105"/>
  <c r="L34" i="105"/>
  <c r="M34" i="105"/>
  <c r="N34" i="105"/>
  <c r="O34" i="105"/>
  <c r="P34" i="105"/>
  <c r="Q34" i="105"/>
  <c r="R34" i="105"/>
  <c r="S34" i="105"/>
  <c r="T34" i="105"/>
  <c r="U34" i="105"/>
  <c r="V34" i="105"/>
  <c r="W34" i="105"/>
  <c r="X34" i="105"/>
  <c r="Y34" i="105"/>
  <c r="Z34" i="105"/>
  <c r="AA34" i="105"/>
  <c r="AB34" i="105"/>
  <c r="AC34" i="105"/>
  <c r="AD34" i="105"/>
  <c r="AE34" i="105"/>
  <c r="AF34" i="105"/>
  <c r="AG34" i="105"/>
  <c r="D41" i="105"/>
  <c r="E41" i="105"/>
  <c r="F41" i="105"/>
  <c r="G41" i="105"/>
  <c r="H41" i="105"/>
  <c r="I41" i="105"/>
  <c r="J41" i="105"/>
  <c r="K41" i="105"/>
  <c r="L41" i="105"/>
  <c r="M41" i="105"/>
  <c r="N41" i="105"/>
  <c r="O41" i="105"/>
  <c r="P41" i="105"/>
  <c r="Q41" i="105"/>
  <c r="R41" i="105"/>
  <c r="S41" i="105"/>
  <c r="T41" i="105"/>
  <c r="U41" i="105"/>
  <c r="V41" i="105"/>
  <c r="W41" i="105"/>
  <c r="X41" i="105"/>
  <c r="Y41" i="105"/>
  <c r="Z41" i="105"/>
  <c r="AA41" i="105"/>
  <c r="AB41" i="105"/>
  <c r="AC41" i="105"/>
  <c r="AD41" i="105"/>
  <c r="AE41" i="105"/>
  <c r="AF41" i="105"/>
  <c r="AG41" i="105"/>
  <c r="D48" i="105"/>
  <c r="E48" i="105"/>
  <c r="F48" i="105"/>
  <c r="G48" i="105"/>
  <c r="H48" i="105"/>
  <c r="I48" i="105"/>
  <c r="J48" i="105"/>
  <c r="K48" i="105"/>
  <c r="L48" i="105"/>
  <c r="M48" i="105"/>
  <c r="N48" i="105"/>
  <c r="O48" i="105"/>
  <c r="P48" i="105"/>
  <c r="Q48" i="105"/>
  <c r="R48" i="105"/>
  <c r="S48" i="105"/>
  <c r="T48" i="105"/>
  <c r="U48" i="105"/>
  <c r="V48" i="105"/>
  <c r="W48" i="105"/>
  <c r="X48" i="105"/>
  <c r="Y48" i="105"/>
  <c r="Z48" i="105"/>
  <c r="AA48" i="105"/>
  <c r="AB48" i="105"/>
  <c r="AC48" i="105"/>
  <c r="AD48" i="105"/>
  <c r="AE48" i="105"/>
  <c r="AF48" i="105"/>
  <c r="AG48" i="105"/>
  <c r="D80" i="105"/>
  <c r="E80" i="105"/>
  <c r="F80" i="105"/>
  <c r="G80" i="105"/>
  <c r="H80" i="105"/>
  <c r="I80" i="105"/>
  <c r="D82" i="105"/>
  <c r="E82" i="105"/>
  <c r="F82" i="105"/>
  <c r="G82" i="105"/>
  <c r="H82" i="105"/>
  <c r="I82" i="105"/>
  <c r="D89" i="105"/>
  <c r="E89" i="105"/>
  <c r="F89" i="105"/>
  <c r="G89" i="105"/>
  <c r="H89" i="105"/>
  <c r="I89" i="105"/>
  <c r="D96" i="105"/>
  <c r="E96" i="105"/>
  <c r="F96" i="105"/>
  <c r="G96" i="105"/>
  <c r="H96" i="105"/>
  <c r="I96" i="105"/>
  <c r="D103" i="105"/>
  <c r="E103" i="105"/>
  <c r="F103" i="105"/>
  <c r="G103" i="105"/>
  <c r="H103" i="105"/>
  <c r="I103" i="105"/>
  <c r="D135" i="105"/>
  <c r="E135" i="105"/>
  <c r="F135" i="105"/>
  <c r="G135" i="105"/>
  <c r="H135" i="105"/>
  <c r="I135" i="105"/>
  <c r="D142" i="105"/>
  <c r="E142" i="105"/>
  <c r="F142" i="105"/>
  <c r="G142" i="105"/>
  <c r="H142" i="105"/>
  <c r="I142" i="105"/>
  <c r="D149" i="105"/>
  <c r="E149" i="105"/>
  <c r="F149" i="105"/>
  <c r="G149" i="105"/>
  <c r="H149" i="105"/>
  <c r="I149" i="105"/>
  <c r="D156" i="105"/>
  <c r="E156" i="105"/>
  <c r="F156" i="105"/>
  <c r="G156" i="105"/>
  <c r="H156" i="105"/>
  <c r="I156" i="105"/>
  <c r="D220" i="105"/>
  <c r="E220" i="105"/>
  <c r="F220" i="105"/>
  <c r="G220" i="105"/>
  <c r="H220" i="105"/>
  <c r="I220" i="105"/>
  <c r="D227" i="105"/>
  <c r="E227" i="105"/>
  <c r="F227" i="105"/>
  <c r="G227" i="105"/>
  <c r="H227" i="105"/>
  <c r="I227" i="105"/>
  <c r="D234" i="105"/>
  <c r="E234" i="105"/>
  <c r="F234" i="105"/>
  <c r="G234" i="105"/>
  <c r="H234" i="105"/>
  <c r="I234" i="105"/>
  <c r="AI18" i="38"/>
  <c r="AK18" i="38"/>
  <c r="AM18" i="38"/>
  <c r="AO18" i="38"/>
  <c r="AQ18" i="38"/>
  <c r="AS18" i="38"/>
  <c r="AU18" i="38"/>
  <c r="AW18" i="38"/>
  <c r="AY18" i="38"/>
  <c r="BA18" i="38"/>
  <c r="BC18" i="38"/>
  <c r="BE18" i="38"/>
  <c r="BG18" i="38"/>
  <c r="BO18" i="38"/>
  <c r="BQ18" i="38"/>
  <c r="BS18" i="38"/>
  <c r="BU18" i="38"/>
  <c r="BW18" i="38"/>
  <c r="BY18" i="38"/>
  <c r="CA18" i="38"/>
  <c r="CC18" i="38"/>
  <c r="CE18" i="38"/>
  <c r="CG18" i="38"/>
  <c r="CI18" i="38"/>
  <c r="CK18" i="38"/>
  <c r="CM18" i="38"/>
  <c r="AA21" i="38"/>
  <c r="AB21" i="38"/>
  <c r="AA22" i="38"/>
  <c r="AB22" i="38"/>
  <c r="AA23" i="38"/>
  <c r="AB23" i="38"/>
  <c r="AA24" i="38"/>
  <c r="AB24" i="38"/>
  <c r="AA25" i="38"/>
  <c r="AB25" i="38"/>
  <c r="AA26" i="38"/>
  <c r="AB26" i="38"/>
  <c r="AA27" i="38"/>
  <c r="AB27" i="38"/>
  <c r="AA28" i="38"/>
  <c r="AB28" i="38"/>
  <c r="AA29" i="38"/>
  <c r="AB29" i="38"/>
  <c r="AA30" i="38"/>
  <c r="AB30" i="38"/>
  <c r="AA31" i="38"/>
  <c r="AB31" i="38"/>
  <c r="AA32" i="38"/>
  <c r="AB32" i="38"/>
  <c r="AA33" i="38"/>
  <c r="AB33" i="38"/>
  <c r="AA34" i="38"/>
  <c r="AB34" i="38"/>
  <c r="AA35" i="38"/>
  <c r="AB35" i="38"/>
  <c r="AA36" i="38"/>
  <c r="AB36" i="38"/>
  <c r="AA37" i="38"/>
  <c r="AB37" i="38"/>
  <c r="AA38" i="38"/>
  <c r="AB38" i="38"/>
  <c r="AA39" i="38"/>
  <c r="AB39" i="38"/>
  <c r="AA40" i="38"/>
  <c r="AB40" i="38"/>
  <c r="AA41" i="38"/>
  <c r="AB41" i="38"/>
  <c r="AI56" i="38"/>
  <c r="AL56" i="38"/>
  <c r="AO56" i="38"/>
  <c r="AR56" i="38"/>
  <c r="AU56" i="38"/>
  <c r="AX56" i="38"/>
  <c r="BA56" i="38"/>
  <c r="BD56" i="38"/>
  <c r="BG56" i="38"/>
  <c r="BO56" i="38"/>
  <c r="BR56" i="38"/>
  <c r="BU56" i="38"/>
  <c r="BX56" i="38"/>
  <c r="CA56" i="38"/>
  <c r="CD56" i="38"/>
  <c r="CG56" i="38"/>
  <c r="CJ56" i="38"/>
  <c r="CM56" i="38"/>
  <c r="AA59" i="38"/>
  <c r="AB59" i="38"/>
  <c r="AC59" i="38"/>
  <c r="AA60" i="38"/>
  <c r="AB60" i="38"/>
  <c r="AC60" i="38"/>
  <c r="AA61" i="38"/>
  <c r="AB61" i="38"/>
  <c r="AC61" i="38"/>
  <c r="AA62" i="38"/>
  <c r="AB62" i="38"/>
  <c r="AC62" i="38"/>
  <c r="AA63" i="38"/>
  <c r="AB63" i="38"/>
  <c r="AC63" i="38"/>
  <c r="AA64" i="38"/>
  <c r="AB64" i="38"/>
  <c r="AC64" i="38"/>
  <c r="AA65" i="38"/>
  <c r="AB65" i="38"/>
  <c r="AC65" i="38"/>
  <c r="AA66" i="38"/>
  <c r="AB66" i="38"/>
  <c r="AC66" i="38"/>
  <c r="AA67" i="38"/>
  <c r="AB67" i="38"/>
  <c r="AC67" i="38"/>
  <c r="AA68" i="38"/>
  <c r="AB68" i="38"/>
  <c r="AC68" i="38"/>
  <c r="AA69" i="38"/>
  <c r="AB69" i="38"/>
  <c r="AC69" i="38"/>
  <c r="AA70" i="38"/>
  <c r="AB70" i="38"/>
  <c r="AC70" i="38"/>
  <c r="AA71" i="38"/>
  <c r="AB71" i="38"/>
  <c r="AC71" i="38"/>
  <c r="AA72" i="38"/>
  <c r="AB72" i="38"/>
  <c r="AC72" i="38"/>
  <c r="AA73" i="38"/>
  <c r="AB73" i="38"/>
  <c r="AC73" i="38"/>
  <c r="AA74" i="38"/>
  <c r="AB74" i="38"/>
  <c r="AC74" i="38"/>
  <c r="AA75" i="38"/>
  <c r="AB75" i="38"/>
  <c r="AC75" i="38"/>
  <c r="AA76" i="38"/>
  <c r="AB76" i="38"/>
  <c r="AC76" i="38"/>
  <c r="AA77" i="38"/>
  <c r="AB77" i="38"/>
  <c r="AC77" i="38"/>
  <c r="AA78" i="38"/>
  <c r="AB78" i="38"/>
  <c r="AC78" i="38"/>
  <c r="AA79" i="38"/>
  <c r="AB79" i="38"/>
  <c r="AC79" i="38"/>
  <c r="AA82" i="38"/>
  <c r="AB82" i="38"/>
  <c r="AC82" i="38"/>
  <c r="AI94" i="38"/>
  <c r="AL94" i="38"/>
  <c r="AO94" i="38"/>
  <c r="AR94" i="38"/>
  <c r="AU94" i="38"/>
  <c r="AX94" i="38"/>
  <c r="BO94" i="38"/>
  <c r="BR94" i="38"/>
  <c r="BU94" i="38"/>
  <c r="BX94" i="38"/>
  <c r="CA94" i="38"/>
  <c r="CD94" i="38"/>
  <c r="U97" i="38"/>
  <c r="V97" i="38"/>
  <c r="W97" i="38"/>
  <c r="U98" i="38"/>
  <c r="V98" i="38"/>
  <c r="W98" i="38"/>
  <c r="U99" i="38"/>
  <c r="V99" i="38"/>
  <c r="W99" i="38"/>
  <c r="U100" i="38"/>
  <c r="V100" i="38"/>
  <c r="W100" i="38"/>
  <c r="U101" i="38"/>
  <c r="V101" i="38"/>
  <c r="W101" i="38"/>
  <c r="U102" i="38"/>
  <c r="V102" i="38"/>
  <c r="W102" i="38"/>
  <c r="U103" i="38"/>
  <c r="V103" i="38"/>
  <c r="W103" i="38"/>
  <c r="U104" i="38"/>
  <c r="V104" i="38"/>
  <c r="W104" i="38"/>
  <c r="U105" i="38"/>
  <c r="V105" i="38"/>
  <c r="W105" i="38"/>
  <c r="U106" i="38"/>
  <c r="V106" i="38"/>
  <c r="W106" i="38"/>
  <c r="U107" i="38"/>
  <c r="V107" i="38"/>
  <c r="W107" i="38"/>
  <c r="U108" i="38"/>
  <c r="V108" i="38"/>
  <c r="W108" i="38"/>
  <c r="U109" i="38"/>
  <c r="V109" i="38"/>
  <c r="W109" i="38"/>
  <c r="U110" i="38"/>
  <c r="V110" i="38"/>
  <c r="W110" i="38"/>
  <c r="U111" i="38"/>
  <c r="V111" i="38"/>
  <c r="W111" i="38"/>
  <c r="U112" i="38"/>
  <c r="V112" i="38"/>
  <c r="W112" i="38"/>
  <c r="U113" i="38"/>
  <c r="V113" i="38"/>
  <c r="W113" i="38"/>
  <c r="U114" i="38"/>
  <c r="V114" i="38"/>
  <c r="W114" i="38"/>
  <c r="U115" i="38"/>
  <c r="V115" i="38"/>
  <c r="W115" i="38"/>
  <c r="U116" i="38"/>
  <c r="V116" i="38"/>
  <c r="W116" i="38"/>
  <c r="U117" i="38"/>
  <c r="V117" i="38"/>
  <c r="W117" i="38"/>
  <c r="U120" i="38"/>
  <c r="V120" i="38"/>
  <c r="W120" i="38"/>
  <c r="AI133" i="38"/>
  <c r="AM133" i="38"/>
  <c r="AQ133" i="38"/>
  <c r="AU133" i="38"/>
  <c r="BO133" i="38"/>
  <c r="BS133" i="38"/>
  <c r="BW133" i="38"/>
  <c r="CA133" i="38"/>
  <c r="G136" i="38"/>
  <c r="K136" i="38"/>
  <c r="O136" i="38"/>
  <c r="T136" i="38"/>
  <c r="U136" i="38"/>
  <c r="V136" i="38"/>
  <c r="G137" i="38"/>
  <c r="K137" i="38"/>
  <c r="O137" i="38"/>
  <c r="T137" i="38"/>
  <c r="U137" i="38"/>
  <c r="V137" i="38"/>
  <c r="G138" i="38"/>
  <c r="K138" i="38"/>
  <c r="O138" i="38"/>
  <c r="T138" i="38"/>
  <c r="V138" i="38"/>
  <c r="G139" i="38"/>
  <c r="K139" i="38"/>
  <c r="O139" i="38"/>
  <c r="V139" i="38"/>
  <c r="G140" i="38"/>
  <c r="K140" i="38"/>
  <c r="O140" i="38"/>
  <c r="V140" i="38"/>
  <c r="G141" i="38"/>
  <c r="K141" i="38"/>
  <c r="O141" i="38"/>
  <c r="V141" i="38"/>
  <c r="G142" i="38"/>
  <c r="K142" i="38"/>
  <c r="O142" i="38"/>
  <c r="V142" i="38"/>
  <c r="G143" i="38"/>
  <c r="K143" i="38"/>
  <c r="O143" i="38"/>
  <c r="V143" i="38"/>
  <c r="G144" i="38"/>
  <c r="K144" i="38"/>
  <c r="O144" i="38"/>
  <c r="V144" i="38"/>
  <c r="G145" i="38"/>
  <c r="K145" i="38"/>
  <c r="O145" i="38"/>
  <c r="V145" i="38"/>
  <c r="G146" i="38"/>
  <c r="K146" i="38"/>
  <c r="O146" i="38"/>
  <c r="V146" i="38"/>
  <c r="G147" i="38"/>
  <c r="K147" i="38"/>
  <c r="O147" i="38"/>
  <c r="V147" i="38"/>
  <c r="G148" i="38"/>
  <c r="K148" i="38"/>
  <c r="O148" i="38"/>
  <c r="V148" i="38"/>
  <c r="G149" i="38"/>
  <c r="K149" i="38"/>
  <c r="O149" i="38"/>
  <c r="V149" i="38"/>
  <c r="G150" i="38"/>
  <c r="K150" i="38"/>
  <c r="O150" i="38"/>
  <c r="V150" i="38"/>
  <c r="G151" i="38"/>
  <c r="K151" i="38"/>
  <c r="O151" i="38"/>
  <c r="V151" i="38"/>
  <c r="G152" i="38"/>
  <c r="K152" i="38"/>
  <c r="O152" i="38"/>
  <c r="V152" i="38"/>
  <c r="V153" i="38"/>
  <c r="G154" i="38"/>
  <c r="K154" i="38"/>
  <c r="O154" i="38"/>
  <c r="V154" i="38"/>
  <c r="G155" i="38"/>
  <c r="K155" i="38"/>
  <c r="O155" i="38"/>
  <c r="V155" i="38"/>
  <c r="G156" i="38"/>
  <c r="K156" i="38"/>
  <c r="O156" i="38"/>
  <c r="V156" i="38"/>
  <c r="S159" i="38"/>
  <c r="T159" i="38"/>
  <c r="U159" i="38"/>
  <c r="V159" i="38"/>
  <c r="AI172" i="38"/>
  <c r="AL172" i="38"/>
  <c r="AO172" i="38"/>
  <c r="AR172" i="38"/>
  <c r="AU172" i="38"/>
  <c r="AX172" i="38"/>
  <c r="BO172" i="38"/>
  <c r="BR172" i="38"/>
  <c r="BU172" i="38"/>
  <c r="BX172" i="38"/>
  <c r="CA172" i="38"/>
  <c r="CD172" i="38"/>
  <c r="U174" i="38"/>
  <c r="V174" i="38"/>
  <c r="W174" i="38"/>
  <c r="U175" i="38"/>
  <c r="V175" i="38"/>
  <c r="W175" i="38"/>
  <c r="U176" i="38"/>
  <c r="V176" i="38"/>
  <c r="W176" i="38"/>
  <c r="U177" i="38"/>
  <c r="V177" i="38"/>
  <c r="W177" i="38"/>
  <c r="U178" i="38"/>
  <c r="V178" i="38"/>
  <c r="W178" i="38"/>
  <c r="U179" i="38"/>
  <c r="V179" i="38"/>
  <c r="W179" i="38"/>
  <c r="U180" i="38"/>
  <c r="V180" i="38"/>
  <c r="W180" i="38"/>
  <c r="U181" i="38"/>
  <c r="V181" i="38"/>
  <c r="W181" i="38"/>
  <c r="U182" i="38"/>
  <c r="V182" i="38"/>
  <c r="W182" i="38"/>
  <c r="U183" i="38"/>
  <c r="V183" i="38"/>
  <c r="W183" i="38"/>
  <c r="U184" i="38"/>
  <c r="V184" i="38"/>
  <c r="W184" i="38"/>
  <c r="U185" i="38"/>
  <c r="V185" i="38"/>
  <c r="W185" i="38"/>
  <c r="U186" i="38"/>
  <c r="V186" i="38"/>
  <c r="W186" i="38"/>
  <c r="U187" i="38"/>
  <c r="V187" i="38"/>
  <c r="W187" i="38"/>
  <c r="U188" i="38"/>
  <c r="V188" i="38"/>
  <c r="W188" i="38"/>
  <c r="U189" i="38"/>
  <c r="V189" i="38"/>
  <c r="W189" i="38"/>
  <c r="U190" i="38"/>
  <c r="V190" i="38"/>
  <c r="W190" i="38"/>
  <c r="U191" i="38"/>
  <c r="V191" i="38"/>
  <c r="W191" i="38"/>
  <c r="U192" i="38"/>
  <c r="V192" i="38"/>
  <c r="W192" i="38"/>
  <c r="U193" i="38"/>
  <c r="V193" i="38"/>
  <c r="W193" i="38"/>
  <c r="U194" i="38"/>
  <c r="V194" i="38"/>
  <c r="W194" i="38"/>
  <c r="U197" i="38"/>
  <c r="V197" i="38"/>
  <c r="W197" i="38"/>
  <c r="AI210" i="38"/>
  <c r="AL210" i="38"/>
  <c r="AO210" i="38"/>
  <c r="AR210" i="38"/>
  <c r="AU210" i="38"/>
  <c r="AX210" i="38"/>
  <c r="BO210" i="38"/>
  <c r="BR210" i="38"/>
  <c r="BU210" i="38"/>
  <c r="BX210" i="38"/>
  <c r="CA210" i="38"/>
  <c r="CD210" i="38"/>
  <c r="U212" i="38"/>
  <c r="V212" i="38"/>
  <c r="W212" i="38"/>
  <c r="U213" i="38"/>
  <c r="V213" i="38"/>
  <c r="W213" i="38"/>
  <c r="U214" i="38"/>
  <c r="V214" i="38"/>
  <c r="W214" i="38"/>
  <c r="U215" i="38"/>
  <c r="V215" i="38"/>
  <c r="W215" i="38"/>
  <c r="U216" i="38"/>
  <c r="V216" i="38"/>
  <c r="W216" i="38"/>
  <c r="U217" i="38"/>
  <c r="V217" i="38"/>
  <c r="W217" i="38"/>
  <c r="U218" i="38"/>
  <c r="V218" i="38"/>
  <c r="W218" i="38"/>
  <c r="U219" i="38"/>
  <c r="V219" i="38"/>
  <c r="W219" i="38"/>
  <c r="U220" i="38"/>
  <c r="V220" i="38"/>
  <c r="W220" i="38"/>
  <c r="U221" i="38"/>
  <c r="V221" i="38"/>
  <c r="W221" i="38"/>
  <c r="U222" i="38"/>
  <c r="V222" i="38"/>
  <c r="W222" i="38"/>
  <c r="U223" i="38"/>
  <c r="V223" i="38"/>
  <c r="W223" i="38"/>
  <c r="U224" i="38"/>
  <c r="V224" i="38"/>
  <c r="W224" i="38"/>
  <c r="U225" i="38"/>
  <c r="V225" i="38"/>
  <c r="W225" i="38"/>
  <c r="U226" i="38"/>
  <c r="V226" i="38"/>
  <c r="W226" i="38"/>
  <c r="U227" i="38"/>
  <c r="V227" i="38"/>
  <c r="W227" i="38"/>
  <c r="U228" i="38"/>
  <c r="V228" i="38"/>
  <c r="W228" i="38"/>
  <c r="U229" i="38"/>
  <c r="V229" i="38"/>
  <c r="W229" i="38"/>
  <c r="U230" i="38"/>
  <c r="V230" i="38"/>
  <c r="W230" i="38"/>
  <c r="U231" i="38"/>
  <c r="V231" i="38"/>
  <c r="W231" i="38"/>
  <c r="U232" i="38"/>
  <c r="V232" i="38"/>
  <c r="W232" i="38"/>
  <c r="U235" i="38"/>
  <c r="V235" i="38"/>
  <c r="W235" i="38"/>
  <c r="AI248" i="38"/>
  <c r="AJ248" i="38"/>
  <c r="AK248" i="38"/>
  <c r="AL248" i="38"/>
  <c r="AM248" i="38"/>
  <c r="AN248" i="38"/>
  <c r="AO248" i="38"/>
  <c r="AP248" i="38"/>
  <c r="AQ248" i="38"/>
  <c r="AR248" i="38"/>
  <c r="AS248" i="38"/>
  <c r="AT248" i="38"/>
  <c r="AU248" i="38"/>
  <c r="AV248" i="38"/>
  <c r="AW248" i="38"/>
  <c r="BO248" i="38"/>
  <c r="BP248" i="38"/>
  <c r="BQ248" i="38"/>
  <c r="BR248" i="38"/>
  <c r="BS248" i="38"/>
  <c r="BT248" i="38"/>
  <c r="BU248" i="38"/>
  <c r="BV248" i="38"/>
  <c r="BW248" i="38"/>
  <c r="BX248" i="38"/>
  <c r="BY248" i="38"/>
  <c r="BZ248" i="38"/>
  <c r="CA248" i="38"/>
  <c r="CB248" i="38"/>
  <c r="CC248" i="38"/>
  <c r="R249" i="38"/>
  <c r="R250" i="38"/>
  <c r="R251" i="38"/>
  <c r="R252" i="38"/>
  <c r="R253" i="38"/>
  <c r="R254" i="38"/>
  <c r="R255" i="38"/>
  <c r="R256" i="38"/>
  <c r="R257" i="38"/>
  <c r="R258" i="38"/>
  <c r="R259" i="38"/>
  <c r="R260" i="38"/>
  <c r="R261" i="38"/>
  <c r="R262" i="38"/>
  <c r="R263" i="38"/>
  <c r="R264" i="38"/>
  <c r="R265" i="38"/>
  <c r="R266" i="38"/>
  <c r="R267" i="38"/>
  <c r="R268" i="38"/>
  <c r="R269" i="38"/>
  <c r="R272" i="38"/>
  <c r="C10" i="99"/>
  <c r="F10" i="99"/>
  <c r="H10" i="99"/>
  <c r="K10" i="99"/>
  <c r="M10" i="99"/>
  <c r="P10" i="99"/>
  <c r="R10" i="99"/>
  <c r="U10" i="99"/>
  <c r="W10" i="99"/>
  <c r="Z10" i="99"/>
  <c r="AB10" i="99"/>
  <c r="AE10" i="99"/>
  <c r="C11" i="99"/>
  <c r="F11" i="99"/>
  <c r="H11" i="99"/>
  <c r="K11" i="99"/>
  <c r="M11" i="99"/>
  <c r="P11" i="99"/>
  <c r="R11" i="99"/>
  <c r="U11" i="99"/>
  <c r="W11" i="99"/>
  <c r="Z11" i="99"/>
  <c r="AB11" i="99"/>
  <c r="AE11" i="99"/>
  <c r="C12" i="99"/>
  <c r="F12" i="99"/>
  <c r="H12" i="99"/>
  <c r="K12" i="99"/>
  <c r="M12" i="99"/>
  <c r="P12" i="99"/>
  <c r="R12" i="99"/>
  <c r="U12" i="99"/>
  <c r="W12" i="99"/>
  <c r="Z12" i="99"/>
  <c r="AB12" i="99"/>
  <c r="AE12" i="99"/>
  <c r="C13" i="99"/>
  <c r="F13" i="99"/>
  <c r="H13" i="99"/>
  <c r="K13" i="99"/>
  <c r="M13" i="99"/>
  <c r="P13" i="99"/>
  <c r="R13" i="99"/>
  <c r="U13" i="99"/>
  <c r="W13" i="99"/>
  <c r="Z13" i="99"/>
  <c r="AB13" i="99"/>
  <c r="AE13" i="99"/>
  <c r="C14" i="99"/>
  <c r="F14" i="99"/>
  <c r="H14" i="99"/>
  <c r="K14" i="99"/>
  <c r="M14" i="99"/>
  <c r="P14" i="99"/>
  <c r="R14" i="99"/>
  <c r="U14" i="99"/>
  <c r="W14" i="99"/>
  <c r="Z14" i="99"/>
  <c r="AB14" i="99"/>
  <c r="AE14" i="99"/>
  <c r="C15" i="99"/>
  <c r="F15" i="99"/>
  <c r="H15" i="99"/>
  <c r="K15" i="99"/>
  <c r="M15" i="99"/>
  <c r="P15" i="99"/>
  <c r="R15" i="99"/>
  <c r="U15" i="99"/>
  <c r="W15" i="99"/>
  <c r="Z15" i="99"/>
  <c r="AB15" i="99"/>
  <c r="AE15" i="99"/>
  <c r="C16" i="99"/>
  <c r="F16" i="99"/>
  <c r="H16" i="99"/>
  <c r="K16" i="99"/>
  <c r="M16" i="99"/>
  <c r="P16" i="99"/>
  <c r="R16" i="99"/>
  <c r="U16" i="99"/>
  <c r="W16" i="99"/>
  <c r="Z16" i="99"/>
  <c r="AB16" i="99"/>
  <c r="AE16" i="99"/>
  <c r="C17" i="99"/>
  <c r="F17" i="99"/>
  <c r="H17" i="99"/>
  <c r="K17" i="99"/>
  <c r="M17" i="99"/>
  <c r="P17" i="99"/>
  <c r="R17" i="99"/>
  <c r="U17" i="99"/>
  <c r="W17" i="99"/>
  <c r="Z17" i="99"/>
  <c r="AB17" i="99"/>
  <c r="AE17" i="99"/>
  <c r="C18" i="99"/>
  <c r="F18" i="99"/>
  <c r="H18" i="99"/>
  <c r="K18" i="99"/>
  <c r="M18" i="99"/>
  <c r="P18" i="99"/>
  <c r="R18" i="99"/>
  <c r="U18" i="99"/>
  <c r="W18" i="99"/>
  <c r="Z18" i="99"/>
  <c r="AB18" i="99"/>
  <c r="AE18" i="99"/>
  <c r="C19" i="99"/>
  <c r="F19" i="99"/>
  <c r="H19" i="99"/>
  <c r="K19" i="99"/>
  <c r="M19" i="99"/>
  <c r="P19" i="99"/>
  <c r="R19" i="99"/>
  <c r="U19" i="99"/>
  <c r="W19" i="99"/>
  <c r="Z19" i="99"/>
  <c r="AB19" i="99"/>
  <c r="AE19" i="99"/>
  <c r="C20" i="99"/>
  <c r="F20" i="99"/>
  <c r="H20" i="99"/>
  <c r="K20" i="99"/>
  <c r="M20" i="99"/>
  <c r="P20" i="99"/>
  <c r="R20" i="99"/>
  <c r="U20" i="99"/>
  <c r="W20" i="99"/>
  <c r="Z20" i="99"/>
  <c r="AB20" i="99"/>
  <c r="AE20" i="99"/>
  <c r="C21" i="99"/>
  <c r="F21" i="99"/>
  <c r="H21" i="99"/>
  <c r="K21" i="99"/>
  <c r="M21" i="99"/>
  <c r="P21" i="99"/>
  <c r="R21" i="99"/>
  <c r="U21" i="99"/>
  <c r="W21" i="99"/>
  <c r="Z21" i="99"/>
  <c r="AB21" i="99"/>
  <c r="AE21" i="99"/>
  <c r="C22" i="99"/>
  <c r="F22" i="99"/>
  <c r="H22" i="99"/>
  <c r="K22" i="99"/>
  <c r="M22" i="99"/>
  <c r="P22" i="99"/>
  <c r="R22" i="99"/>
  <c r="U22" i="99"/>
  <c r="W22" i="99"/>
  <c r="Z22" i="99"/>
  <c r="AB22" i="99"/>
  <c r="AE22" i="99"/>
  <c r="C23" i="99"/>
  <c r="F23" i="99"/>
  <c r="H23" i="99"/>
  <c r="K23" i="99"/>
  <c r="M23" i="99"/>
  <c r="P23" i="99"/>
  <c r="R23" i="99"/>
  <c r="U23" i="99"/>
  <c r="W23" i="99"/>
  <c r="Z23" i="99"/>
  <c r="AB23" i="99"/>
  <c r="AE23" i="99"/>
  <c r="C24" i="99"/>
  <c r="F24" i="99"/>
  <c r="H24" i="99"/>
  <c r="K24" i="99"/>
  <c r="M24" i="99"/>
  <c r="P24" i="99"/>
  <c r="R24" i="99"/>
  <c r="U24" i="99"/>
  <c r="W24" i="99"/>
  <c r="Z24" i="99"/>
  <c r="AB24" i="99"/>
  <c r="AE24" i="99"/>
  <c r="C25" i="99"/>
  <c r="F25" i="99"/>
  <c r="H25" i="99"/>
  <c r="K25" i="99"/>
  <c r="M25" i="99"/>
  <c r="P25" i="99"/>
  <c r="R25" i="99"/>
  <c r="U25" i="99"/>
  <c r="W25" i="99"/>
  <c r="Z25" i="99"/>
  <c r="AB25" i="99"/>
  <c r="AE25" i="99"/>
  <c r="C26" i="99"/>
  <c r="F26" i="99"/>
  <c r="H26" i="99"/>
  <c r="K26" i="99"/>
  <c r="M26" i="99"/>
  <c r="P26" i="99"/>
  <c r="R26" i="99"/>
  <c r="U26" i="99"/>
  <c r="W26" i="99"/>
  <c r="Z26" i="99"/>
  <c r="AB26" i="99"/>
  <c r="AE26" i="99"/>
  <c r="C27" i="99"/>
  <c r="F27" i="99"/>
  <c r="H27" i="99"/>
  <c r="K27" i="99"/>
  <c r="M27" i="99"/>
  <c r="P27" i="99"/>
  <c r="R27" i="99"/>
  <c r="U27" i="99"/>
  <c r="W27" i="99"/>
  <c r="Z27" i="99"/>
  <c r="AB27" i="99"/>
  <c r="AE27" i="99"/>
  <c r="C28" i="99"/>
  <c r="F28" i="99"/>
  <c r="H28" i="99"/>
  <c r="K28" i="99"/>
  <c r="M28" i="99"/>
  <c r="P28" i="99"/>
  <c r="R28" i="99"/>
  <c r="U28" i="99"/>
  <c r="W28" i="99"/>
  <c r="Z28" i="99"/>
  <c r="AB28" i="99"/>
  <c r="AE28" i="99"/>
  <c r="C29" i="99"/>
  <c r="F29" i="99"/>
  <c r="H29" i="99"/>
  <c r="K29" i="99"/>
  <c r="M29" i="99"/>
  <c r="P29" i="99"/>
  <c r="R29" i="99"/>
  <c r="U29" i="99"/>
  <c r="W29" i="99"/>
  <c r="Z29" i="99"/>
  <c r="AB29" i="99"/>
  <c r="AE29" i="99"/>
  <c r="C30" i="99"/>
  <c r="F30" i="99"/>
  <c r="H30" i="99"/>
  <c r="K30" i="99"/>
  <c r="M30" i="99"/>
  <c r="P30" i="99"/>
  <c r="R30" i="99"/>
  <c r="U30" i="99"/>
  <c r="W30" i="99"/>
  <c r="Z30" i="99"/>
  <c r="AB30" i="99"/>
  <c r="AE30" i="99"/>
  <c r="C31" i="99"/>
  <c r="F31" i="99"/>
  <c r="H31" i="99"/>
  <c r="K31" i="99"/>
  <c r="M31" i="99"/>
  <c r="P31" i="99"/>
  <c r="R31" i="99"/>
  <c r="U31" i="99"/>
  <c r="W31" i="99"/>
  <c r="Z31" i="99"/>
  <c r="AB31" i="99"/>
  <c r="AE31" i="99"/>
  <c r="C32" i="99"/>
  <c r="F32" i="99"/>
  <c r="H32" i="99"/>
  <c r="K32" i="99"/>
  <c r="M32" i="99"/>
  <c r="P32" i="99"/>
  <c r="R32" i="99"/>
  <c r="U32" i="99"/>
  <c r="W32" i="99"/>
  <c r="Z32" i="99"/>
  <c r="AB32" i="99"/>
  <c r="AE32" i="99"/>
  <c r="C33" i="99"/>
  <c r="F33" i="99"/>
  <c r="H33" i="99"/>
  <c r="K33" i="99"/>
  <c r="M33" i="99"/>
  <c r="P33" i="99"/>
  <c r="R33" i="99"/>
  <c r="U33" i="99"/>
  <c r="W33" i="99"/>
  <c r="Z33" i="99"/>
  <c r="AB33" i="99"/>
  <c r="AE33" i="99"/>
  <c r="C34" i="99"/>
  <c r="F34" i="99"/>
  <c r="H34" i="99"/>
  <c r="K34" i="99"/>
  <c r="M34" i="99"/>
  <c r="P34" i="99"/>
  <c r="R34" i="99"/>
  <c r="U34" i="99"/>
  <c r="W34" i="99"/>
  <c r="Z34" i="99"/>
  <c r="AB34" i="99"/>
  <c r="AE34" i="99"/>
  <c r="C35" i="99"/>
  <c r="F35" i="99"/>
  <c r="H35" i="99"/>
  <c r="K35" i="99"/>
  <c r="M35" i="99"/>
  <c r="P35" i="99"/>
  <c r="R35" i="99"/>
  <c r="U35" i="99"/>
  <c r="W35" i="99"/>
  <c r="Z35" i="99"/>
  <c r="AB35" i="99"/>
  <c r="AE35" i="99"/>
  <c r="C36" i="99"/>
  <c r="F36" i="99"/>
  <c r="H36" i="99"/>
  <c r="K36" i="99"/>
  <c r="M36" i="99"/>
  <c r="P36" i="99"/>
  <c r="R36" i="99"/>
  <c r="U36" i="99"/>
  <c r="W36" i="99"/>
  <c r="Z36" i="99"/>
  <c r="AB36" i="99"/>
  <c r="AE36" i="99"/>
  <c r="C37" i="99"/>
  <c r="F37" i="99"/>
  <c r="H37" i="99"/>
  <c r="K37" i="99"/>
  <c r="M37" i="99"/>
  <c r="P37" i="99"/>
  <c r="R37" i="99"/>
  <c r="U37" i="99"/>
  <c r="W37" i="99"/>
  <c r="Z37" i="99"/>
  <c r="AB37" i="99"/>
  <c r="AE37" i="99"/>
  <c r="C38" i="99"/>
  <c r="F38" i="99"/>
  <c r="H38" i="99"/>
  <c r="K38" i="99"/>
  <c r="M38" i="99"/>
  <c r="P38" i="99"/>
  <c r="R38" i="99"/>
  <c r="U38" i="99"/>
  <c r="W38" i="99"/>
  <c r="Z38" i="99"/>
  <c r="AB38" i="99"/>
  <c r="AE38" i="99"/>
  <c r="C39" i="99"/>
  <c r="F39" i="99"/>
  <c r="H39" i="99"/>
  <c r="K39" i="99"/>
  <c r="M39" i="99"/>
  <c r="P39" i="99"/>
  <c r="R39" i="99"/>
  <c r="U39" i="99"/>
  <c r="W39" i="99"/>
  <c r="Z39" i="99"/>
  <c r="AB39" i="99"/>
  <c r="AE39" i="99"/>
  <c r="C40" i="99"/>
  <c r="F40" i="99"/>
  <c r="H40" i="99"/>
  <c r="K40" i="99"/>
  <c r="M40" i="99"/>
  <c r="P40" i="99"/>
  <c r="R40" i="99"/>
  <c r="U40" i="99"/>
  <c r="W40" i="99"/>
  <c r="Z40" i="99"/>
  <c r="AB40" i="99"/>
  <c r="AE40" i="99"/>
  <c r="C41" i="99"/>
  <c r="F41" i="99"/>
  <c r="H41" i="99"/>
  <c r="K41" i="99"/>
  <c r="M41" i="99"/>
  <c r="P41" i="99"/>
  <c r="R41" i="99"/>
  <c r="U41" i="99"/>
  <c r="W41" i="99"/>
  <c r="Z41" i="99"/>
  <c r="AB41" i="99"/>
  <c r="AE41" i="99"/>
  <c r="C42" i="99"/>
  <c r="F42" i="99"/>
  <c r="H42" i="99"/>
  <c r="K42" i="99"/>
  <c r="M42" i="99"/>
  <c r="P42" i="99"/>
  <c r="R42" i="99"/>
  <c r="U42" i="99"/>
  <c r="W42" i="99"/>
  <c r="Z42" i="99"/>
  <c r="AB42" i="99"/>
  <c r="AE42" i="99"/>
  <c r="C43" i="99"/>
  <c r="F43" i="99"/>
  <c r="H43" i="99"/>
  <c r="K43" i="99"/>
  <c r="M43" i="99"/>
  <c r="P43" i="99"/>
  <c r="R43" i="99"/>
  <c r="U43" i="99"/>
  <c r="W43" i="99"/>
  <c r="Z43" i="99"/>
  <c r="AB43" i="99"/>
  <c r="AE43" i="99"/>
  <c r="C44" i="99"/>
  <c r="F44" i="99"/>
  <c r="H44" i="99"/>
  <c r="K44" i="99"/>
  <c r="M44" i="99"/>
  <c r="P44" i="99"/>
  <c r="R44" i="99"/>
  <c r="U44" i="99"/>
  <c r="W44" i="99"/>
  <c r="Z44" i="99"/>
  <c r="AB44" i="99"/>
  <c r="AE44" i="99"/>
  <c r="C45" i="99"/>
  <c r="F45" i="99"/>
  <c r="H45" i="99"/>
  <c r="K45" i="99"/>
  <c r="M45" i="99"/>
  <c r="P45" i="99"/>
  <c r="R45" i="99"/>
  <c r="U45" i="99"/>
  <c r="W45" i="99"/>
  <c r="Z45" i="99"/>
  <c r="AB45" i="99"/>
  <c r="AE45" i="99"/>
  <c r="C46" i="99"/>
  <c r="F46" i="99"/>
  <c r="H46" i="99"/>
  <c r="K46" i="99"/>
  <c r="M46" i="99"/>
  <c r="P46" i="99"/>
  <c r="R46" i="99"/>
  <c r="U46" i="99"/>
  <c r="W46" i="99"/>
  <c r="Z46" i="99"/>
  <c r="AB46" i="99"/>
  <c r="AE46" i="99"/>
  <c r="C47" i="99"/>
  <c r="F47" i="99"/>
  <c r="H47" i="99"/>
  <c r="K47" i="99"/>
  <c r="M47" i="99"/>
  <c r="P47" i="99"/>
  <c r="R47" i="99"/>
  <c r="U47" i="99"/>
  <c r="W47" i="99"/>
  <c r="Z47" i="99"/>
  <c r="AB47" i="99"/>
  <c r="AE47" i="99"/>
  <c r="C48" i="99"/>
  <c r="F48" i="99"/>
  <c r="H48" i="99"/>
  <c r="K48" i="99"/>
  <c r="M48" i="99"/>
  <c r="P48" i="99"/>
  <c r="R48" i="99"/>
  <c r="U48" i="99"/>
  <c r="W48" i="99"/>
  <c r="Z48" i="99"/>
  <c r="AB48" i="99"/>
  <c r="AE48" i="99"/>
  <c r="C49" i="99"/>
  <c r="F49" i="99"/>
  <c r="H49" i="99"/>
  <c r="K49" i="99"/>
  <c r="M49" i="99"/>
  <c r="P49" i="99"/>
  <c r="R49" i="99"/>
  <c r="U49" i="99"/>
  <c r="W49" i="99"/>
  <c r="Z49" i="99"/>
  <c r="AB49" i="99"/>
  <c r="AE49" i="99"/>
  <c r="C50" i="99"/>
  <c r="F50" i="99"/>
  <c r="H50" i="99"/>
  <c r="K50" i="99"/>
  <c r="M50" i="99"/>
  <c r="P50" i="99"/>
  <c r="R50" i="99"/>
  <c r="U50" i="99"/>
  <c r="W50" i="99"/>
  <c r="Z50" i="99"/>
  <c r="AB50" i="99"/>
  <c r="AE50" i="99"/>
  <c r="E16" i="21"/>
  <c r="M16" i="21"/>
  <c r="E17" i="21"/>
  <c r="M17" i="21"/>
  <c r="E18" i="21"/>
  <c r="M18" i="21"/>
  <c r="E19" i="21"/>
  <c r="M19" i="21"/>
  <c r="E20" i="21"/>
  <c r="M20" i="21"/>
  <c r="E21" i="21"/>
  <c r="M21" i="21"/>
  <c r="E22" i="21"/>
  <c r="M22" i="21"/>
  <c r="E23" i="21"/>
  <c r="M23" i="21"/>
  <c r="E24" i="21"/>
  <c r="M24" i="21"/>
  <c r="E25" i="21"/>
  <c r="M25" i="21"/>
  <c r="E26" i="21"/>
  <c r="M26" i="21"/>
  <c r="E27" i="21"/>
  <c r="M27" i="21"/>
  <c r="E28" i="21"/>
  <c r="M28" i="21"/>
  <c r="E29" i="21"/>
  <c r="M29" i="21"/>
  <c r="E30" i="21"/>
  <c r="M30" i="21"/>
  <c r="E31" i="21"/>
  <c r="M31" i="21"/>
  <c r="M32" i="21"/>
  <c r="M33" i="21"/>
  <c r="M34" i="21"/>
  <c r="M35" i="21"/>
  <c r="S146" i="38" l="1"/>
  <c r="S154" i="38"/>
  <c r="S147" i="38"/>
  <c r="S148" i="38"/>
  <c r="S156" i="38"/>
  <c r="S138" i="38"/>
  <c r="S149" i="38"/>
  <c r="S139" i="38"/>
  <c r="S155" i="38"/>
  <c r="S150" i="38"/>
  <c r="S143" i="38"/>
  <c r="S144" i="38"/>
  <c r="S151" i="38"/>
  <c r="S142" i="38"/>
  <c r="S140" i="38"/>
  <c r="S152" i="38"/>
  <c r="S141" i="38"/>
  <c r="S145" i="38"/>
  <c r="C25" i="21"/>
  <c r="C24" i="21"/>
  <c r="C35" i="21"/>
  <c r="C36" i="21"/>
  <c r="S136" i="38"/>
  <c r="S137" i="38"/>
  <c r="C29" i="21"/>
  <c r="C21" i="21"/>
  <c r="C16" i="21"/>
  <c r="C18" i="21"/>
  <c r="C26" i="21"/>
  <c r="C17" i="21"/>
  <c r="C32" i="21"/>
  <c r="C20" i="21"/>
  <c r="C19" i="21"/>
  <c r="C31" i="21"/>
  <c r="C23" i="21"/>
  <c r="C30" i="21"/>
  <c r="C22" i="21"/>
  <c r="C28" i="21"/>
  <c r="C27" i="21"/>
  <c r="C34" i="21"/>
  <c r="C33" i="21"/>
</calcChain>
</file>

<file path=xl/sharedStrings.xml><?xml version="1.0" encoding="utf-8"?>
<sst xmlns="http://schemas.openxmlformats.org/spreadsheetml/2006/main" count="4082" uniqueCount="1551">
  <si>
    <t xml:space="preserve">    </t>
  </si>
  <si>
    <t xml:space="preserve">Jurisdiction: </t>
  </si>
  <si>
    <t>Primary contact</t>
  </si>
  <si>
    <t xml:space="preserve">Name: </t>
  </si>
  <si>
    <t xml:space="preserve">Institution: </t>
  </si>
  <si>
    <t xml:space="preserve">Contact Number: </t>
  </si>
  <si>
    <t xml:space="preserve">E-mail Address: </t>
  </si>
  <si>
    <t>Additional contact (if any)</t>
  </si>
  <si>
    <t xml:space="preserve">Email address: </t>
  </si>
  <si>
    <t>Domestic currency and unit multiplier used for reporting all values in the templates</t>
  </si>
  <si>
    <t xml:space="preserve">Reporting currency : </t>
  </si>
  <si>
    <t xml:space="preserve">Unit multiplier (e.g. 1,000) : </t>
  </si>
  <si>
    <t xml:space="preserve">General remarks :   </t>
  </si>
  <si>
    <t>Level 2 - Data requested on best-effort basis. Jurisdictions are encouraged to report/continue reporting these items.</t>
  </si>
  <si>
    <t>Q4.2011</t>
  </si>
  <si>
    <t>Q1.2012</t>
  </si>
  <si>
    <t>Q2.2012</t>
  </si>
  <si>
    <t>Q3.2012</t>
  </si>
  <si>
    <t>Q4.2012</t>
  </si>
  <si>
    <t>Q1.2013</t>
  </si>
  <si>
    <t>Q2.2013</t>
  </si>
  <si>
    <t>Q3.2013</t>
  </si>
  <si>
    <t>Q4.2013</t>
  </si>
  <si>
    <t>Q1.2014</t>
  </si>
  <si>
    <t>Q2.2014</t>
  </si>
  <si>
    <t>Q3.2014</t>
  </si>
  <si>
    <t>Q4.2014</t>
  </si>
  <si>
    <t>Q1.2015</t>
  </si>
  <si>
    <t>Q2.2015</t>
  </si>
  <si>
    <t>Q3.2015</t>
  </si>
  <si>
    <t>Q4.2015</t>
  </si>
  <si>
    <t>Q1.2016</t>
  </si>
  <si>
    <t>Q2.2016</t>
  </si>
  <si>
    <t>Q3.2016</t>
  </si>
  <si>
    <t>Q4.2016</t>
  </si>
  <si>
    <t>Q1.2017</t>
  </si>
  <si>
    <t>Q2.2017</t>
  </si>
  <si>
    <t>Q3.2017</t>
  </si>
  <si>
    <t>Q4.2017</t>
  </si>
  <si>
    <t>Q1.2018</t>
  </si>
  <si>
    <t>Q2.2018</t>
  </si>
  <si>
    <t>Q3.2018</t>
  </si>
  <si>
    <t>Q4.2018</t>
  </si>
  <si>
    <t>Q1.2019</t>
  </si>
  <si>
    <t>Q2.2019</t>
  </si>
  <si>
    <t>Q3.2019</t>
  </si>
  <si>
    <t>Q4.2019</t>
  </si>
  <si>
    <t>Q1.2020</t>
  </si>
  <si>
    <t>Q2.2020</t>
  </si>
  <si>
    <t>Q3.2020</t>
  </si>
  <si>
    <t>Q4.2020</t>
  </si>
  <si>
    <t>Q1.2021</t>
  </si>
  <si>
    <t>Q2.2021</t>
  </si>
  <si>
    <t>Q3.2021</t>
  </si>
  <si>
    <t>Q4.2021</t>
  </si>
  <si>
    <t>Q1.2022</t>
  </si>
  <si>
    <t>Main Template for the Macro-Mapping - from Flow of Funds / National Financial Accounts Data *</t>
  </si>
  <si>
    <t>Please fill in the template using the domestic currency and unit multiplier specified on the cover page.</t>
  </si>
  <si>
    <r>
      <t>Memo items: Flow of Funds / National Financial Accounts categories</t>
    </r>
    <r>
      <rPr>
        <sz val="10"/>
        <color indexed="10"/>
        <rFont val="Arial"/>
        <family val="2"/>
      </rPr>
      <t xml:space="preserve"> (Note 16)</t>
    </r>
  </si>
  <si>
    <r>
      <t>Memo items: Fund of funds / MMFs</t>
    </r>
    <r>
      <rPr>
        <sz val="10"/>
        <color indexed="10"/>
        <rFont val="Arial"/>
        <family val="2"/>
      </rPr>
      <t xml:space="preserve"> (Note 19)</t>
    </r>
  </si>
  <si>
    <t>Please use the table below to report any additional information, if needed.</t>
  </si>
  <si>
    <t>in reported currency (domestic currency)</t>
  </si>
  <si>
    <t>in USD million (floating exchange rates)</t>
  </si>
  <si>
    <r>
      <t>Stock of financial assets</t>
    </r>
    <r>
      <rPr>
        <sz val="10"/>
        <color indexed="10"/>
        <rFont val="Arial"/>
        <family val="2"/>
      </rPr>
      <t xml:space="preserve">
(Note 1)</t>
    </r>
    <r>
      <rPr>
        <b/>
        <sz val="10"/>
        <color indexed="10"/>
        <rFont val="Arial"/>
        <family val="2"/>
      </rPr>
      <t xml:space="preserve">
 </t>
    </r>
    <r>
      <rPr>
        <sz val="10"/>
        <color indexed="8"/>
        <rFont val="Arial"/>
        <family val="2"/>
      </rPr>
      <t xml:space="preserve"> 
as of end-year</t>
    </r>
  </si>
  <si>
    <t>Col 1</t>
  </si>
  <si>
    <t>Col 2</t>
  </si>
  <si>
    <t>Col 3</t>
  </si>
  <si>
    <t>Col 4</t>
  </si>
  <si>
    <t>Col 5</t>
  </si>
  <si>
    <t>Col 6</t>
  </si>
  <si>
    <t>Col 7</t>
  </si>
  <si>
    <t>Col 8</t>
  </si>
  <si>
    <t>Col 9</t>
  </si>
  <si>
    <t>Col 10</t>
  </si>
  <si>
    <t>Col 11</t>
  </si>
  <si>
    <t>Col 12</t>
  </si>
  <si>
    <t>Col 13</t>
  </si>
  <si>
    <t>Col 14</t>
  </si>
  <si>
    <t>Col 15</t>
  </si>
  <si>
    <t>Col 16</t>
  </si>
  <si>
    <t>Col 17</t>
  </si>
  <si>
    <t>Col 18</t>
  </si>
  <si>
    <t>Col 19</t>
  </si>
  <si>
    <t>Col 20</t>
  </si>
  <si>
    <t>Col 21</t>
  </si>
  <si>
    <t>Col 22</t>
  </si>
  <si>
    <t>Col 23</t>
  </si>
  <si>
    <t>Col 24</t>
  </si>
  <si>
    <t>Col 25</t>
  </si>
  <si>
    <t>Col 26</t>
  </si>
  <si>
    <t>Col 27</t>
  </si>
  <si>
    <t>Col 28</t>
  </si>
  <si>
    <t>Col 29</t>
  </si>
  <si>
    <t>Col 30</t>
  </si>
  <si>
    <t>Col 31</t>
  </si>
  <si>
    <t>Col 32</t>
  </si>
  <si>
    <t>Col 33</t>
  </si>
  <si>
    <t>Col 34</t>
  </si>
  <si>
    <t>Col 35</t>
  </si>
  <si>
    <t>Col 36</t>
  </si>
  <si>
    <t>Col 37</t>
  </si>
  <si>
    <t>Col 38</t>
  </si>
  <si>
    <t>Col 39</t>
  </si>
  <si>
    <t>Col 40</t>
  </si>
  <si>
    <t>Col 41</t>
  </si>
  <si>
    <t>Col 42</t>
  </si>
  <si>
    <t>Col 43</t>
  </si>
  <si>
    <t>Col 44</t>
  </si>
  <si>
    <t>Col 45</t>
  </si>
  <si>
    <t>Col 46</t>
  </si>
  <si>
    <t>Col 47</t>
  </si>
  <si>
    <t>Financial Corporations
(Note 2)</t>
  </si>
  <si>
    <t>Financial Corporations</t>
  </si>
  <si>
    <t>Central Bank</t>
  </si>
  <si>
    <t>Deposit-Taking Corporations (DTCs)
(Note 3)</t>
  </si>
  <si>
    <t>Public Financial Institutions
(Note 4)</t>
  </si>
  <si>
    <t>Insurance Corporations
(Note 5)</t>
  </si>
  <si>
    <t>Pension Funds
(Note 5)</t>
  </si>
  <si>
    <t>Other Financial Intermediaries (OFIs)
(Note 6)</t>
  </si>
  <si>
    <t>Financial Auxiliaries
(Note 15)</t>
  </si>
  <si>
    <t>Other Financial Intermediaries, except Insurance Companies and Pension Funds</t>
  </si>
  <si>
    <t>Non-MMF Investment Funds</t>
  </si>
  <si>
    <t>Money Market Funds (MMFs)
(Note 7)</t>
  </si>
  <si>
    <t>Hedge Funds
(Note 8,10)</t>
  </si>
  <si>
    <t>Other Investment Funds
(Note 9,10)</t>
  </si>
  <si>
    <t>Real Estate Investment Trusts (REITs) and RE Funds
(Note 11)</t>
  </si>
  <si>
    <t>Trust Companies</t>
  </si>
  <si>
    <t>Finance Companies</t>
  </si>
  <si>
    <t>Broker-Dealers</t>
  </si>
  <si>
    <t>Structured Finance Vehicles</t>
  </si>
  <si>
    <t>Central Counterparties (CCPs)</t>
  </si>
  <si>
    <t>Captive Financial Institutions and Money Lenders
(Note 12)</t>
  </si>
  <si>
    <t>XX
(Note 13)</t>
  </si>
  <si>
    <t>Others
(Note 14)</t>
  </si>
  <si>
    <t>Funds of Funds</t>
  </si>
  <si>
    <t>Money market funds (MMFs)</t>
  </si>
  <si>
    <r>
      <rPr>
        <i/>
        <sz val="10"/>
        <color indexed="8"/>
        <rFont val="Arial"/>
        <family val="2"/>
      </rPr>
      <t xml:space="preserve">of which:
</t>
    </r>
    <r>
      <rPr>
        <sz val="10"/>
        <color indexed="8"/>
        <rFont val="Arial"/>
        <family val="2"/>
      </rPr>
      <t>banks</t>
    </r>
  </si>
  <si>
    <r>
      <rPr>
        <i/>
        <sz val="10"/>
        <color indexed="8"/>
        <rFont val="Arial"/>
        <family val="2"/>
      </rPr>
      <t xml:space="preserve">of which:
</t>
    </r>
    <r>
      <rPr>
        <sz val="10"/>
        <color indexed="8"/>
        <rFont val="Arial"/>
        <family val="2"/>
      </rPr>
      <t>other</t>
    </r>
  </si>
  <si>
    <r>
      <rPr>
        <i/>
        <sz val="10"/>
        <color indexed="8"/>
        <rFont val="Arial"/>
        <family val="2"/>
      </rPr>
      <t>of which</t>
    </r>
    <r>
      <rPr>
        <sz val="10"/>
        <color indexed="8"/>
        <rFont val="Arial"/>
        <family val="2"/>
      </rPr>
      <t xml:space="preserve">: </t>
    </r>
    <r>
      <rPr>
        <u/>
        <sz val="10"/>
        <color indexed="8"/>
        <rFont val="Arial"/>
        <family val="2"/>
      </rPr>
      <t>defined benefits</t>
    </r>
  </si>
  <si>
    <r>
      <rPr>
        <i/>
        <sz val="10"/>
        <color indexed="8"/>
        <rFont val="Arial"/>
        <family val="2"/>
      </rPr>
      <t>of which</t>
    </r>
    <r>
      <rPr>
        <sz val="10"/>
        <color indexed="8"/>
        <rFont val="Arial"/>
        <family val="2"/>
      </rPr>
      <t xml:space="preserve">: </t>
    </r>
    <r>
      <rPr>
        <u/>
        <sz val="10"/>
        <color indexed="8"/>
        <rFont val="Arial"/>
        <family val="2"/>
      </rPr>
      <t>defined contributions</t>
    </r>
  </si>
  <si>
    <r>
      <rPr>
        <i/>
        <sz val="10"/>
        <color indexed="8"/>
        <rFont val="Arial"/>
        <family val="2"/>
      </rPr>
      <t>of which</t>
    </r>
    <r>
      <rPr>
        <sz val="10"/>
        <color indexed="8"/>
        <rFont val="Arial"/>
        <family val="2"/>
      </rPr>
      <t xml:space="preserve">: </t>
    </r>
    <r>
      <rPr>
        <u/>
        <sz val="10"/>
        <color indexed="8"/>
        <rFont val="Arial"/>
        <family val="2"/>
      </rPr>
      <t xml:space="preserve">constant NAV
</t>
    </r>
    <r>
      <rPr>
        <sz val="10"/>
        <color indexed="8"/>
        <rFont val="Arial"/>
        <family val="2"/>
      </rPr>
      <t>(Note 7)</t>
    </r>
  </si>
  <si>
    <r>
      <rPr>
        <i/>
        <sz val="10"/>
        <color indexed="8"/>
        <rFont val="Arial"/>
        <family val="2"/>
      </rPr>
      <t>of which</t>
    </r>
    <r>
      <rPr>
        <sz val="10"/>
        <color indexed="8"/>
        <rFont val="Arial"/>
        <family val="2"/>
      </rPr>
      <t xml:space="preserve">: </t>
    </r>
    <r>
      <rPr>
        <u/>
        <sz val="10"/>
        <color indexed="8"/>
        <rFont val="Arial"/>
        <family val="2"/>
      </rPr>
      <t xml:space="preserve">variable NAV
</t>
    </r>
    <r>
      <rPr>
        <sz val="10"/>
        <color indexed="8"/>
        <rFont val="Arial"/>
        <family val="2"/>
      </rPr>
      <t>(Note 7)</t>
    </r>
  </si>
  <si>
    <r>
      <rPr>
        <i/>
        <sz val="10"/>
        <color indexed="8"/>
        <rFont val="Arial"/>
        <family val="2"/>
      </rPr>
      <t>of which</t>
    </r>
    <r>
      <rPr>
        <sz val="10"/>
        <color indexed="8"/>
        <rFont val="Arial"/>
        <family val="2"/>
      </rPr>
      <t xml:space="preserve">:
</t>
    </r>
    <r>
      <rPr>
        <u/>
        <sz val="10"/>
        <color indexed="8"/>
        <rFont val="Arial"/>
        <family val="2"/>
      </rPr>
      <t>equity</t>
    </r>
    <r>
      <rPr>
        <sz val="10"/>
        <color indexed="8"/>
        <rFont val="Arial"/>
        <family val="2"/>
      </rPr>
      <t xml:space="preserve"> funds</t>
    </r>
    <r>
      <rPr>
        <sz val="10"/>
        <color indexed="8"/>
        <rFont val="Arial"/>
        <family val="2"/>
      </rPr>
      <t xml:space="preserve">
(Note 9,10)</t>
    </r>
  </si>
  <si>
    <r>
      <rPr>
        <i/>
        <sz val="10"/>
        <color indexed="8"/>
        <rFont val="Arial"/>
        <family val="2"/>
      </rPr>
      <t>of which</t>
    </r>
    <r>
      <rPr>
        <sz val="10"/>
        <color indexed="8"/>
        <rFont val="Arial"/>
        <family val="2"/>
      </rPr>
      <t xml:space="preserve">: </t>
    </r>
    <r>
      <rPr>
        <u/>
        <sz val="10"/>
        <color indexed="8"/>
        <rFont val="Arial"/>
        <family val="2"/>
      </rPr>
      <t>fixed income</t>
    </r>
    <r>
      <rPr>
        <sz val="10"/>
        <color indexed="8"/>
        <rFont val="Arial"/>
        <family val="2"/>
      </rPr>
      <t xml:space="preserve"> funds</t>
    </r>
    <r>
      <rPr>
        <sz val="10"/>
        <color indexed="8"/>
        <rFont val="Arial"/>
        <family val="2"/>
      </rPr>
      <t xml:space="preserve">
(Note 9,10)</t>
    </r>
  </si>
  <si>
    <r>
      <rPr>
        <i/>
        <sz val="10"/>
        <color indexed="8"/>
        <rFont val="Arial"/>
        <family val="2"/>
      </rPr>
      <t>of which</t>
    </r>
    <r>
      <rPr>
        <sz val="10"/>
        <color indexed="8"/>
        <rFont val="Arial"/>
        <family val="2"/>
      </rPr>
      <t xml:space="preserve">:
</t>
    </r>
    <r>
      <rPr>
        <u/>
        <sz val="10"/>
        <color indexed="8"/>
        <rFont val="Arial"/>
        <family val="2"/>
      </rPr>
      <t>other</t>
    </r>
    <r>
      <rPr>
        <sz val="10"/>
        <color indexed="8"/>
        <rFont val="Arial"/>
        <family val="2"/>
      </rPr>
      <t xml:space="preserve"> funds
(Note 9,10)</t>
    </r>
  </si>
  <si>
    <r>
      <rPr>
        <i/>
        <sz val="10"/>
        <color indexed="8"/>
        <rFont val="Arial"/>
        <family val="2"/>
      </rPr>
      <t>of which</t>
    </r>
    <r>
      <rPr>
        <sz val="10"/>
        <color indexed="8"/>
        <rFont val="Arial"/>
        <family val="2"/>
      </rPr>
      <t xml:space="preserve">:
</t>
    </r>
    <r>
      <rPr>
        <u/>
        <sz val="10"/>
        <color indexed="8"/>
        <rFont val="Arial"/>
        <family val="2"/>
      </rPr>
      <t>e</t>
    </r>
    <r>
      <rPr>
        <u/>
        <sz val="10"/>
        <color indexed="8"/>
        <rFont val="Arial"/>
        <family val="2"/>
      </rPr>
      <t>quity</t>
    </r>
    <r>
      <rPr>
        <sz val="10"/>
        <color indexed="8"/>
        <rFont val="Arial"/>
        <family val="2"/>
      </rPr>
      <t xml:space="preserve"> REITs and RE Funds
(Note 11)</t>
    </r>
  </si>
  <si>
    <r>
      <rPr>
        <i/>
        <sz val="10"/>
        <color indexed="8"/>
        <rFont val="Arial"/>
        <family val="2"/>
      </rPr>
      <t>of which</t>
    </r>
    <r>
      <rPr>
        <sz val="10"/>
        <color indexed="8"/>
        <rFont val="Arial"/>
        <family val="2"/>
      </rPr>
      <t>:</t>
    </r>
    <r>
      <rPr>
        <i/>
        <sz val="10"/>
        <color indexed="8"/>
        <rFont val="Arial"/>
        <family val="2"/>
      </rPr>
      <t xml:space="preserve"> </t>
    </r>
    <r>
      <rPr>
        <u/>
        <sz val="10"/>
        <color indexed="8"/>
        <rFont val="Arial"/>
        <family val="2"/>
      </rPr>
      <t>mortgage</t>
    </r>
    <r>
      <rPr>
        <sz val="10"/>
        <color indexed="8"/>
        <rFont val="Arial"/>
        <family val="2"/>
      </rPr>
      <t xml:space="preserve"> </t>
    </r>
    <r>
      <rPr>
        <sz val="10"/>
        <color indexed="8"/>
        <rFont val="Arial"/>
        <family val="2"/>
      </rPr>
      <t>REITs and RE Funds
(Note 11)</t>
    </r>
  </si>
  <si>
    <r>
      <t>of which</t>
    </r>
    <r>
      <rPr>
        <sz val="10"/>
        <color indexed="8"/>
        <rFont val="Arial"/>
        <family val="2"/>
      </rPr>
      <t>:
open-ended
(Note 17)</t>
    </r>
  </si>
  <si>
    <t>Of which: short-term government MMFs (Note 20)</t>
  </si>
  <si>
    <t>Of which: non-government or longer maturity MMFs (Col 12 minus Col 41)</t>
  </si>
  <si>
    <t>SNA 2008 and
ESA 2010 code</t>
  </si>
  <si>
    <t>see memo item on the right</t>
  </si>
  <si>
    <t>S121</t>
  </si>
  <si>
    <t>S122
- S12201</t>
  </si>
  <si>
    <t>S12201 to S12901</t>
  </si>
  <si>
    <t>S128
- S12801</t>
  </si>
  <si>
    <t>S129
- S12901</t>
  </si>
  <si>
    <t>S123
- S12301</t>
  </si>
  <si>
    <t>S127
- S12701</t>
  </si>
  <si>
    <t>S126
- S12601</t>
  </si>
  <si>
    <t>S12</t>
  </si>
  <si>
    <t>S125
- S12501</t>
  </si>
  <si>
    <t>S124
- S12401</t>
  </si>
  <si>
    <t>BIS_MACRO code</t>
  </si>
  <si>
    <t>A:LABA:XX:01</t>
  </si>
  <si>
    <t>A:LBAA:XX:01</t>
  </si>
  <si>
    <t>A:LCAA:XX:01</t>
  </si>
  <si>
    <t>A:LCBA:XX:01</t>
  </si>
  <si>
    <t>A:LCDA:XX:01</t>
  </si>
  <si>
    <t>A:LAZA:XX:01</t>
  </si>
  <si>
    <t>A:LIAA:XX:01</t>
  </si>
  <si>
    <t>A:LJAA:XX:01</t>
  </si>
  <si>
    <t>A:LJBA:XX:01</t>
  </si>
  <si>
    <t>A:LJCA:XX:01</t>
  </si>
  <si>
    <t>A:LMAA:XX:01</t>
  </si>
  <si>
    <t>A:LDAA:XX:01</t>
  </si>
  <si>
    <t>A:LDBA:XX:01</t>
  </si>
  <si>
    <t>A:LDCA:XX:01</t>
  </si>
  <si>
    <t>A:LENA:XX:01</t>
  </si>
  <si>
    <t>A:LEZA:XX:01</t>
  </si>
  <si>
    <t>A:LEKA:XX:01</t>
  </si>
  <si>
    <t>A:LELA:XX:01</t>
  </si>
  <si>
    <t>A:LEMA:XX:01</t>
  </si>
  <si>
    <t>A:LEHA:XX:01</t>
  </si>
  <si>
    <t>A:LEIA:XX:01</t>
  </si>
  <si>
    <t>A:LEJA:XX:01</t>
  </si>
  <si>
    <t>A:LHBA:XX:01</t>
  </si>
  <si>
    <t>A:LFEA:XX:01</t>
  </si>
  <si>
    <t>A:LGCA:XX:01</t>
  </si>
  <si>
    <t>A:LFBA:XX:01</t>
  </si>
  <si>
    <t>A:LFCA:XX:01</t>
  </si>
  <si>
    <t>A:LHGA:XX:01</t>
  </si>
  <si>
    <t>A:LMBA:XX:01</t>
  </si>
  <si>
    <t>A:LGAA:XX:01</t>
  </si>
  <si>
    <t>A:LAAA:XX:01</t>
  </si>
  <si>
    <t>A:LFAA:XX:01</t>
  </si>
  <si>
    <t>A:LEAA:XX:01</t>
  </si>
  <si>
    <t>Consistency check</t>
  </si>
  <si>
    <r>
      <rPr>
        <b/>
        <sz val="10"/>
        <color indexed="8"/>
        <rFont val="Arial"/>
        <family val="2"/>
      </rPr>
      <t>Note</t>
    </r>
    <r>
      <rPr>
        <sz val="10"/>
        <color indexed="8"/>
        <rFont val="Arial"/>
        <family val="2"/>
      </rPr>
      <t xml:space="preserve">
(detailed definition etc.)</t>
    </r>
  </si>
  <si>
    <r>
      <rPr>
        <b/>
        <sz val="10"/>
        <color indexed="8"/>
        <rFont val="Arial"/>
        <family val="2"/>
      </rPr>
      <t>Source</t>
    </r>
    <r>
      <rPr>
        <sz val="10"/>
        <color indexed="8"/>
        <rFont val="Arial"/>
        <family val="2"/>
      </rPr>
      <t xml:space="preserve">
(description, confidentiality, URL)
(Note 18)</t>
    </r>
  </si>
  <si>
    <t>Identifier</t>
  </si>
  <si>
    <t>1_1_1</t>
  </si>
  <si>
    <t>1_1_2</t>
  </si>
  <si>
    <t>1_1_3</t>
  </si>
  <si>
    <t>1_1_4</t>
  </si>
  <si>
    <t>1_1_5</t>
  </si>
  <si>
    <t>1_1_6</t>
  </si>
  <si>
    <t>1_1_7</t>
  </si>
  <si>
    <t>1_1_8</t>
  </si>
  <si>
    <t>1_1_9</t>
  </si>
  <si>
    <t>1_1_10</t>
  </si>
  <si>
    <t>1_1_11</t>
  </si>
  <si>
    <t>1_1_12</t>
  </si>
  <si>
    <t>1_1_13</t>
  </si>
  <si>
    <t>1_1_14</t>
  </si>
  <si>
    <t>1_1_15</t>
  </si>
  <si>
    <t>1_1_16</t>
  </si>
  <si>
    <t>1_1_17</t>
  </si>
  <si>
    <t>1_1_18</t>
  </si>
  <si>
    <t>1_1_19</t>
  </si>
  <si>
    <t>1_1_20</t>
  </si>
  <si>
    <t>1_1_21</t>
  </si>
  <si>
    <t>1_1_22</t>
  </si>
  <si>
    <t>1_1_23</t>
  </si>
  <si>
    <t>1_1_24</t>
  </si>
  <si>
    <t>1_1_25</t>
  </si>
  <si>
    <t>1_1_26</t>
  </si>
  <si>
    <t>1_1_27</t>
  </si>
  <si>
    <t>1_1_28</t>
  </si>
  <si>
    <t>1_1_29</t>
  </si>
  <si>
    <t>1_1_30</t>
  </si>
  <si>
    <t>1_1_31</t>
  </si>
  <si>
    <t>1_1_34</t>
  </si>
  <si>
    <t>1_1_35</t>
  </si>
  <si>
    <t>1_1_32</t>
  </si>
  <si>
    <t>1_1_33</t>
  </si>
  <si>
    <t>1_2_1</t>
  </si>
  <si>
    <t>1_2_2</t>
  </si>
  <si>
    <t>1_2_3</t>
  </si>
  <si>
    <t>1_2_4</t>
  </si>
  <si>
    <t>1_2_5</t>
  </si>
  <si>
    <t>1_2_6</t>
  </si>
  <si>
    <t>1_2_7</t>
  </si>
  <si>
    <t>1_3_1</t>
  </si>
  <si>
    <t>1_3_2</t>
  </si>
  <si>
    <t>1_3_3</t>
  </si>
  <si>
    <t>1_3_4</t>
  </si>
  <si>
    <t>1_3_5</t>
  </si>
  <si>
    <t>Notes</t>
  </si>
  <si>
    <t>(1) Please report financial assets on an unconsolidated basis at market value (i.e. there is no consolidation between entities of the same sector or sub-sector or within a group). If financial assets are not available, please report total assets and explain that in the relevant Note cell. If unconsolidated figures are not available, please report consolidated figures and explain that in the relevant Note cell. If data at nominal value are available, please indicate that in the Note cell.</t>
  </si>
  <si>
    <t>(3) Deposit-Taking Corporations include banks and other corporations that raise funds through deposits and other equivalent instruments.</t>
  </si>
  <si>
    <t>(4) Please report all Public Financial Institutions under column 6, avoiding double counting with other categories.</t>
  </si>
  <si>
    <t>(5) If data for Insurance Companies and Pension Funds can not be separated, please fill the aggregated number in the Insurance Companies' cells and explain that in the Note cell.</t>
  </si>
  <si>
    <t>(6) Other Financial Intermediaries can be mapped to the SNA 2008 classification system as the sum of sectors S.123 (Money Market Funds) plus S.124 (Non-MMF Investment Funds) plus S.125 (Other Financial Intermediaries, except Insurance Corporations and Pension Funds) plus S.127 (Captive Financial Institutions).</t>
  </si>
  <si>
    <t>(7) If data for MMFs can not be separated between CNAV and VNAV (or equivalent), please fill the aggregated number in the MMFs cells and explain that in the Note cell. If possible, provide/identify the assets of government MMFs in the corresponding memo item (see note 19 for definition)</t>
  </si>
  <si>
    <t>(8) If data for Hedge Funds can not be separated from Other Investment Funds, please fill the aggregated number in the Other Investment Funds cells and explain that in the Note cell.</t>
  </si>
  <si>
    <t>(9) If data for Other Investment Funds can not be separated between Equity Funds and Fixed Income Funds, please fill in the aggregate number in the Other Investment Funds cells and explain that in the Note cell.</t>
  </si>
  <si>
    <t>(10) Please provide data for funds that are domiciled in your jurisdiction. For jurisdictions that are (also) home to fund managers managing funds domiciled offshore, please provide financial assets under management by fund managers registered/licenced in your jurisdiction but domiciled offshore at the end of the period in the Note cell. If possible, please also provide the name of the jurisdiction in which these funds are domiciled.</t>
  </si>
  <si>
    <t>(11) Equity Real Estate Investment Trusts (REITs) and RE Funds only invest in and own physical properties and their revenues therefore come principally from their properties' rents. Mortgage REITs and RE Funds do not invest in physical real-estate but derive most of their income from investment and ownership of debt instruments, such as property mortgages or MBS that support real-estate investments.</t>
  </si>
  <si>
    <t>(12) Please report Captive Financial Institutions and Money Lenders if this category is separated in your Flow of Funds / National Financial Accounts data. This category was introduced in SNA 2008 and consists of institutional units providing financial services, where most of either their assets or liabilities are not transacted in open financial markets. Please only report financial assets not reported in other specified categories.</t>
  </si>
  <si>
    <t>(13) For 'XX', please fill in additional identified categories, as relevant. If needed, the table on the right can be used to report any further identified categories.</t>
  </si>
  <si>
    <t>(14) Please use these cells to report any unidentified category, as relevant.</t>
  </si>
  <si>
    <t>(15) If your Flow of Funds / National Financial Accounts data distinguish Financial Auxiliaries, please describe what they are and provide examples in the Note cell. Please only report financial assets not reported in other specified categories.</t>
  </si>
  <si>
    <t>(16) If available, please report these memo items directly from your Flow of Funds / National Financial Accounts data. Note, in many cases Flow of Funds may not be granular enough to fill in the main table and need to be complemented with data sources from outside Flow of Funds. In that case, there will be a residual between the sum of Financial Corporations (Col 1) and the total for Financial Corporations from Flow of Funds (S.12).</t>
  </si>
  <si>
    <t>(17) On a best efforts basis, please indicate the portion of Funds of Funds whose redemption terms are open-ended.</t>
  </si>
  <si>
    <t>(18) Please indicate the sources used to fill in this template (e.g. supervisory data, market data). For published data, please indicate the compilation agency, publication name, table number, and series ID.</t>
  </si>
  <si>
    <t>(19) Please include in the notes details on links with main macro-mapping table (Cols 1-35) and any thresholds used to identify such funds.</t>
  </si>
  <si>
    <t>(20) See Table 6 in the "Definitions" sheet. Please enter details on the maturities considered as short-term in the Notes cell. The amounts entered in this column should be a sub-set of the total MMF data entered in Column 12.</t>
  </si>
  <si>
    <t>Valuations vs Flows</t>
  </si>
  <si>
    <t>Money Market Funds</t>
  </si>
  <si>
    <t>Equity funds</t>
  </si>
  <si>
    <t>Fixed income funds</t>
  </si>
  <si>
    <t>Mixed funds</t>
  </si>
  <si>
    <t>Money Market Funds: of which: short-term government MMFs</t>
  </si>
  <si>
    <t>Money Market Funds: of which: non-government or longer maturity MMFs</t>
  </si>
  <si>
    <t>Total financial assets under management (AUM) at end of period</t>
  </si>
  <si>
    <t>Quarterly changes in AUM</t>
  </si>
  <si>
    <t>Total financial assets under management (AUM) at end of period (Note 4)</t>
  </si>
  <si>
    <t>Total financial assets under management (AUM) at end of period  (Note 4)</t>
  </si>
  <si>
    <t>Total quarterly change</t>
  </si>
  <si>
    <t>of which: flows</t>
  </si>
  <si>
    <t>of which: valuations changes (Note 1)</t>
  </si>
  <si>
    <t>of which: change in AUM attributable to factors other than fund flows and valuation   (Note 2)</t>
  </si>
  <si>
    <t>of which: change in AUM attributable to factors other than fund flows and valuation (Note 2)</t>
  </si>
  <si>
    <t>of which: valuations changes</t>
  </si>
  <si>
    <t>of which: change in AUM attributable to factors other than fund flows and valuation</t>
  </si>
  <si>
    <r>
      <rPr>
        <b/>
        <sz val="10"/>
        <color indexed="8"/>
        <rFont val="Arial"/>
        <family val="2"/>
      </rPr>
      <t>Source</t>
    </r>
    <r>
      <rPr>
        <sz val="10"/>
        <color indexed="8"/>
        <rFont val="Arial"/>
        <family val="2"/>
      </rPr>
      <t xml:space="preserve">
(description, confidentiality, URL)
(Note 3)</t>
    </r>
  </si>
  <si>
    <t>7_1_1</t>
  </si>
  <si>
    <t>7_1_2</t>
  </si>
  <si>
    <t>7_1_3</t>
  </si>
  <si>
    <t>7_1_4</t>
  </si>
  <si>
    <t>7_1_5</t>
  </si>
  <si>
    <t>7_1_6</t>
  </si>
  <si>
    <t>7_1_7</t>
  </si>
  <si>
    <t>7_1_8</t>
  </si>
  <si>
    <t>7_1_9</t>
  </si>
  <si>
    <t>7_1_10</t>
  </si>
  <si>
    <t>7_1_11</t>
  </si>
  <si>
    <t>7_1_12</t>
  </si>
  <si>
    <t>7_1_13</t>
  </si>
  <si>
    <t>7_1_14</t>
  </si>
  <si>
    <t>7_1_15</t>
  </si>
  <si>
    <t>7_1_16</t>
  </si>
  <si>
    <t>7_1_17</t>
  </si>
  <si>
    <t>7_1_18</t>
  </si>
  <si>
    <t>7_1_19</t>
  </si>
  <si>
    <t>7_1_20</t>
  </si>
  <si>
    <t>7_1_21</t>
  </si>
  <si>
    <t>7_1_22</t>
  </si>
  <si>
    <t>7_1_23</t>
  </si>
  <si>
    <t>7_1_24</t>
  </si>
  <si>
    <t>7_1_25</t>
  </si>
  <si>
    <t>7_1_26</t>
  </si>
  <si>
    <t>7_1_27</t>
  </si>
  <si>
    <t>7_1_28</t>
  </si>
  <si>
    <t>7_1_29</t>
  </si>
  <si>
    <t>7_1_30</t>
  </si>
  <si>
    <t>(1) If data for valuation is not available, please provide the residual Total quarterly change - o/w flows as a proxy and indicate it in the notes.</t>
  </si>
  <si>
    <t>(2) Calculated as the residual: Total quarterly change - o/w flows - o/w valuation changes. It includes, for example, changes in leverage and changes due to sample adjustments.</t>
  </si>
  <si>
    <t>(3) Please indicate the sources used to fill in this template (e.g. supervisory data, market data). For published data, please indicate the compilation agency, publication name, table number, and series ID.</t>
  </si>
  <si>
    <t>(4) See Table 6 in the "Definitions" sheet. Please enter details on the maturities considered as short-term in the Notes cell. The amounts entered in this column should be a sub-set of the total MMF data entered in Column 1.</t>
  </si>
  <si>
    <t>Supplementary Template: Credit and Lending Assets</t>
  </si>
  <si>
    <r>
      <t xml:space="preserve">Supplementary Template: Securities Repurchase Agreement (Repo) Assets and Liabilities </t>
    </r>
    <r>
      <rPr>
        <sz val="13"/>
        <color indexed="9"/>
        <rFont val="Arial"/>
        <family val="2"/>
      </rPr>
      <t>(Note 1)</t>
    </r>
  </si>
  <si>
    <r>
      <t xml:space="preserve">Supplementary Template: Wholesale Funding </t>
    </r>
    <r>
      <rPr>
        <b/>
        <sz val="13"/>
        <color rgb="FF00B050"/>
        <rFont val="Arial"/>
        <family val="2"/>
      </rPr>
      <t>(other than Repo)</t>
    </r>
  </si>
  <si>
    <t>as of end-year</t>
  </si>
  <si>
    <t>DTCs</t>
  </si>
  <si>
    <t>Insurance Corporations</t>
  </si>
  <si>
    <t>Pension Funds</t>
  </si>
  <si>
    <t>OFIs</t>
  </si>
  <si>
    <t>Hedge Funds</t>
  </si>
  <si>
    <t>Other investment funds</t>
  </si>
  <si>
    <t>Real Estate Investment Trusts (REITs) and RE Funds</t>
  </si>
  <si>
    <t>Broker Dealers</t>
  </si>
  <si>
    <t>MMFs</t>
  </si>
  <si>
    <t>Other Investment Funds</t>
  </si>
  <si>
    <t xml:space="preserve">Real Estate Investment Trusts (REITs) and RE Funds
</t>
  </si>
  <si>
    <t>Money Market Funds (MMFs)</t>
  </si>
  <si>
    <t>Hedge funds</t>
  </si>
  <si>
    <t>Other investments funds</t>
  </si>
  <si>
    <t>Trust companies</t>
  </si>
  <si>
    <t>Finance companies</t>
  </si>
  <si>
    <t>Broker-dealers</t>
  </si>
  <si>
    <t>Structured finance vehicles</t>
  </si>
  <si>
    <t>CFIMLs</t>
  </si>
  <si>
    <t>Credit Assets
(Note 2)</t>
  </si>
  <si>
    <t>Repo Assets
(Note 4)</t>
  </si>
  <si>
    <t>Repo Liabilities
(Note 5)</t>
  </si>
  <si>
    <t>Wholesale Funding
(Note 2)</t>
  </si>
  <si>
    <r>
      <t>of which</t>
    </r>
    <r>
      <rPr>
        <sz val="10"/>
        <color indexed="8"/>
        <rFont val="Arial"/>
        <family val="2"/>
      </rPr>
      <t>: loans
(Note 3)</t>
    </r>
  </si>
  <si>
    <r>
      <t>of which</t>
    </r>
    <r>
      <rPr>
        <sz val="10"/>
        <color indexed="8"/>
        <rFont val="Arial"/>
        <family val="2"/>
      </rPr>
      <t>:
short-term
(Note 3)</t>
    </r>
  </si>
  <si>
    <r>
      <t>of which</t>
    </r>
    <r>
      <rPr>
        <sz val="10"/>
        <color indexed="8"/>
        <rFont val="Arial"/>
        <family val="2"/>
      </rPr>
      <t xml:space="preserve">: banks
</t>
    </r>
  </si>
  <si>
    <t>macro-mapping reference</t>
  </si>
  <si>
    <t xml:space="preserve"> </t>
  </si>
  <si>
    <t>Consistency check 2</t>
  </si>
  <si>
    <r>
      <rPr>
        <b/>
        <sz val="10"/>
        <color indexed="8"/>
        <rFont val="Arial"/>
        <family val="2"/>
      </rPr>
      <t>Source</t>
    </r>
    <r>
      <rPr>
        <sz val="10"/>
        <color indexed="8"/>
        <rFont val="Arial"/>
        <family val="2"/>
      </rPr>
      <t xml:space="preserve">
(description, confidentiality, URL)
(Note 1)</t>
    </r>
  </si>
  <si>
    <r>
      <rPr>
        <b/>
        <sz val="10"/>
        <color indexed="8"/>
        <rFont val="Arial"/>
        <family val="2"/>
      </rPr>
      <t>Source</t>
    </r>
    <r>
      <rPr>
        <sz val="10"/>
        <color indexed="8"/>
        <rFont val="Arial"/>
        <family val="2"/>
      </rPr>
      <t xml:space="preserve">
(description, confidentiality, URL)
(Note 2)</t>
    </r>
  </si>
  <si>
    <t>2_1_1</t>
  </si>
  <si>
    <t>2_1_2</t>
  </si>
  <si>
    <t>2_1_3</t>
  </si>
  <si>
    <t>2_1_4</t>
  </si>
  <si>
    <t>2_1_5</t>
  </si>
  <si>
    <t>2_1_6</t>
  </si>
  <si>
    <t>2_1_7</t>
  </si>
  <si>
    <t>2_1_8</t>
  </si>
  <si>
    <t>2_1_9</t>
  </si>
  <si>
    <t>2_1_10</t>
  </si>
  <si>
    <t>2_1_11</t>
  </si>
  <si>
    <t>2_1_12</t>
  </si>
  <si>
    <t>2_1_13</t>
  </si>
  <si>
    <t>2_1_14</t>
  </si>
  <si>
    <t>2_1_15</t>
  </si>
  <si>
    <t>2_1_16</t>
  </si>
  <si>
    <t>2_1_17</t>
  </si>
  <si>
    <t>2_1_18</t>
  </si>
  <si>
    <t>2_1_19</t>
  </si>
  <si>
    <t>2_1_20</t>
  </si>
  <si>
    <t>2_1_21</t>
  </si>
  <si>
    <t>2_1_34</t>
  </si>
  <si>
    <t>2_1_35</t>
  </si>
  <si>
    <t>2_1_36</t>
  </si>
  <si>
    <t>2_1_25</t>
  </si>
  <si>
    <t>2_1_26</t>
  </si>
  <si>
    <t>2_1_27</t>
  </si>
  <si>
    <t>2_1_28</t>
  </si>
  <si>
    <t>2_1_29</t>
  </si>
  <si>
    <t>2_1_30</t>
  </si>
  <si>
    <t>2_1_22</t>
  </si>
  <si>
    <t>2_1_23</t>
  </si>
  <si>
    <t>2_1_24</t>
  </si>
  <si>
    <t>2_1_32</t>
  </si>
  <si>
    <t>2_1_33</t>
  </si>
  <si>
    <t>2_2_1</t>
  </si>
  <si>
    <t>2_2_2</t>
  </si>
  <si>
    <t>2_2_3</t>
  </si>
  <si>
    <t>2_2_4</t>
  </si>
  <si>
    <t>2_2_5</t>
  </si>
  <si>
    <t>2_2_6</t>
  </si>
  <si>
    <t>2_2_7</t>
  </si>
  <si>
    <t>2_2_8</t>
  </si>
  <si>
    <t>2_2_9</t>
  </si>
  <si>
    <t>2_2_10</t>
  </si>
  <si>
    <t>2_2_11</t>
  </si>
  <si>
    <t>2_2_12</t>
  </si>
  <si>
    <t>2_2_13</t>
  </si>
  <si>
    <t>2_2_14</t>
  </si>
  <si>
    <t>2_2_23</t>
  </si>
  <si>
    <t>2_2_24</t>
  </si>
  <si>
    <t>2_2_17</t>
  </si>
  <si>
    <t>2_2_18</t>
  </si>
  <si>
    <t>2_2_19</t>
  </si>
  <si>
    <t>2_2_20</t>
  </si>
  <si>
    <t>2_2_15</t>
  </si>
  <si>
    <t>2_2_16</t>
  </si>
  <si>
    <t>2_2_21</t>
  </si>
  <si>
    <t>2_2_22</t>
  </si>
  <si>
    <t>2_3_1</t>
  </si>
  <si>
    <t>2_3_2</t>
  </si>
  <si>
    <t>2_3_3</t>
  </si>
  <si>
    <t>2_3_4</t>
  </si>
  <si>
    <t>2_3_5</t>
  </si>
  <si>
    <t>2_3_6</t>
  </si>
  <si>
    <t>2_3_7</t>
  </si>
  <si>
    <t>2_3_8</t>
  </si>
  <si>
    <t>2_3_9</t>
  </si>
  <si>
    <t>2_3_10</t>
  </si>
  <si>
    <t>2_3_11</t>
  </si>
  <si>
    <t>2_3_12</t>
  </si>
  <si>
    <t>2_3_13</t>
  </si>
  <si>
    <t>2_3_14</t>
  </si>
  <si>
    <t>2_3_23</t>
  </si>
  <si>
    <t>2_3_24</t>
  </si>
  <si>
    <t>2_3_15</t>
  </si>
  <si>
    <t>2_3_16</t>
  </si>
  <si>
    <t>2_3_17</t>
  </si>
  <si>
    <t>2_3_18</t>
  </si>
  <si>
    <t>2_3_19</t>
  </si>
  <si>
    <t>2_3_20</t>
  </si>
  <si>
    <t>2_3_21</t>
  </si>
  <si>
    <t>2_3_22</t>
  </si>
  <si>
    <t>2_4_1</t>
  </si>
  <si>
    <t>2_4_2</t>
  </si>
  <si>
    <t>2_4_3</t>
  </si>
  <si>
    <t>2_4_4</t>
  </si>
  <si>
    <t>2_4_5</t>
  </si>
  <si>
    <t>2_4_6</t>
  </si>
  <si>
    <t>2_4_7</t>
  </si>
  <si>
    <t>2_4_8</t>
  </si>
  <si>
    <t>2_4_14</t>
  </si>
  <si>
    <t>2_4_9</t>
  </si>
  <si>
    <t>2_4_10</t>
  </si>
  <si>
    <t>2_4_11</t>
  </si>
  <si>
    <t>2_4_12</t>
  </si>
  <si>
    <t>2_4_13</t>
  </si>
  <si>
    <t>*: Proxies and estimates are acceptable if hard data are not available.</t>
  </si>
  <si>
    <t>(1) Please indicate the sources used to fill in this template (e.g. national accounts data, supervisory data, market data). For published data, please indicate the compilation agency, publication name, table number, and series ID.</t>
  </si>
  <si>
    <t>(1) A securities repurchase agreement (repo) is an arrangement where securities are provided in exchange for cash with a commitment to repurchase the same or similar securities at a fixed price on a specified future date.</t>
  </si>
  <si>
    <t>(1) Please indicate the sources used to fill in this template (e.g. supervisory data, market data).</t>
  </si>
  <si>
    <t>(2) Please indicate the sources used to fill in this template (e.g. supervisory data, market data).</t>
  </si>
  <si>
    <t>(3) Please note that CCPs are included as 'Other Financial Intermediaries, except Insurance Companies and Pension Funds' (S.125) in SNA 2008.</t>
  </si>
  <si>
    <t xml:space="preserve">(3) Short-term is defined as a residual maturity of less than 12 months. </t>
  </si>
  <si>
    <t>(4) Assets related to repo transactions on the buyer's (collateral-taker, cash-provider) balance sheet.</t>
  </si>
  <si>
    <t>(5) Liabilities related to repo transactions on the seller's (collateral-provider, cash-taker) balance sheet.</t>
  </si>
  <si>
    <t>Time Series</t>
  </si>
  <si>
    <t>Whom-to-whom matrix</t>
  </si>
  <si>
    <r>
      <t>Interconnectedness</t>
    </r>
    <r>
      <rPr>
        <sz val="14"/>
        <color indexed="9"/>
        <rFont val="Arial"/>
        <family val="2"/>
      </rPr>
      <t xml:space="preserve"> (time series)</t>
    </r>
  </si>
  <si>
    <t>Col 48</t>
  </si>
  <si>
    <t>Col 49</t>
  </si>
  <si>
    <t>Col 50</t>
  </si>
  <si>
    <t>Col 55</t>
  </si>
  <si>
    <t>Col 56</t>
  </si>
  <si>
    <t>Col 57</t>
  </si>
  <si>
    <t>Col 58</t>
  </si>
  <si>
    <t xml:space="preserve">Banks' claims on OFIs
</t>
  </si>
  <si>
    <t xml:space="preserve">Banks' liabilities to OFIs
</t>
  </si>
  <si>
    <t xml:space="preserve">Banks' claims on insurance companies
</t>
  </si>
  <si>
    <t xml:space="preserve">Banks' liabilities to insurance companies
</t>
  </si>
  <si>
    <t xml:space="preserve">Banks' claims on pension funds
</t>
  </si>
  <si>
    <t xml:space="preserve">Banks' liabilities to pension funds
</t>
  </si>
  <si>
    <t xml:space="preserve">Banks' claims on MMFs
</t>
  </si>
  <si>
    <t xml:space="preserve">Banks' liabilities to MMFs
</t>
  </si>
  <si>
    <t xml:space="preserve">Banks' claims on Hedge Funds
</t>
  </si>
  <si>
    <t xml:space="preserve">Banks' liabilities to Hedge Funds
</t>
  </si>
  <si>
    <t xml:space="preserve">Banks' claims on Other investment funds
</t>
  </si>
  <si>
    <t xml:space="preserve">Banks' liabilities to Other investment funds
</t>
  </si>
  <si>
    <t xml:space="preserve">Banks' claims on Finance Companies
</t>
  </si>
  <si>
    <t xml:space="preserve">Banks' liabilities to Finance Companies
</t>
  </si>
  <si>
    <t xml:space="preserve">Banks' claims on Broker dealers
</t>
  </si>
  <si>
    <t xml:space="preserve">Banks' liabilities to Broker dealers
</t>
  </si>
  <si>
    <t xml:space="preserve">OFIs' claims on insurance companies
</t>
  </si>
  <si>
    <t xml:space="preserve">OFIs' liabilities to insurance companies
</t>
  </si>
  <si>
    <t xml:space="preserve">OFIs' claims on pension funds
</t>
  </si>
  <si>
    <t xml:space="preserve">OFIs' liabilities to pension funds
</t>
  </si>
  <si>
    <t xml:space="preserve">OFIs' claims on MMFs
</t>
  </si>
  <si>
    <t xml:space="preserve">OFIs' liabilities to MMFs
</t>
  </si>
  <si>
    <t xml:space="preserve">OFIs' claims on Hedge Funds
</t>
  </si>
  <si>
    <t xml:space="preserve">OFIs' liabilities to Hedge Funds
</t>
  </si>
  <si>
    <t xml:space="preserve">OFIs' claims on OIFs
</t>
  </si>
  <si>
    <t xml:space="preserve">OFIs' liabilities to OIFs
</t>
  </si>
  <si>
    <t xml:space="preserve">OFIs' claims on Finance Companies
</t>
  </si>
  <si>
    <t xml:space="preserve">OFIs' liabilities to Finance Companies
</t>
  </si>
  <si>
    <t xml:space="preserve">OFIs' claims on Broker dealers
</t>
  </si>
  <si>
    <t xml:space="preserve">OFIs' liabilities to Broker dealers
</t>
  </si>
  <si>
    <r>
      <rPr>
        <i/>
        <sz val="10"/>
        <color indexed="8"/>
        <rFont val="Arial"/>
        <family val="2"/>
      </rPr>
      <t>of which</t>
    </r>
    <r>
      <rPr>
        <sz val="10"/>
        <color indexed="8"/>
        <rFont val="Arial"/>
        <family val="2"/>
      </rPr>
      <t>: prudentially consolidated in banking groups</t>
    </r>
  </si>
  <si>
    <r>
      <rPr>
        <i/>
        <sz val="10"/>
        <color theme="1"/>
        <rFont val="Arial"/>
        <family val="2"/>
      </rPr>
      <t>of which</t>
    </r>
    <r>
      <rPr>
        <sz val="10"/>
        <color theme="1"/>
        <rFont val="Arial"/>
        <family val="2"/>
      </rPr>
      <t>: prudentially consolidated in banking groups</t>
    </r>
  </si>
  <si>
    <t>Col 4 claims on Col 11</t>
  </si>
  <si>
    <t>Col 4 liabilities to Col 11</t>
  </si>
  <si>
    <t>Col 4 claims on Col 7</t>
  </si>
  <si>
    <t>Col 4 liabilities to Col 7</t>
  </si>
  <si>
    <t>Col 4 claims on Col 8</t>
  </si>
  <si>
    <t>Col 4 liabilities to Col 8</t>
  </si>
  <si>
    <t>Col 4 claims on Col 12</t>
  </si>
  <si>
    <t>Col 4 liabilities to Col 12</t>
  </si>
  <si>
    <t>Col 4 claims on Col 15</t>
  </si>
  <si>
    <t>Col 4 liabilities to Col 15</t>
  </si>
  <si>
    <t>Col 4 claims on Col 16</t>
  </si>
  <si>
    <t>Col 4 liabilities to Col 16</t>
  </si>
  <si>
    <t>Col 4 claims on Col 24</t>
  </si>
  <si>
    <t>Col 4 liabilities to Col 24</t>
  </si>
  <si>
    <t>Col 4 claims on Col 25</t>
  </si>
  <si>
    <t>Col 4 liabilities to Col 25</t>
  </si>
  <si>
    <t>Col 11 claims on Col 7</t>
  </si>
  <si>
    <t>Col 11 liabilities to Col 7</t>
  </si>
  <si>
    <t>Col 11 claims on Col 8</t>
  </si>
  <si>
    <t>Col 11 liabilities to Col 8</t>
  </si>
  <si>
    <t>Col 11 claims on Col 12</t>
  </si>
  <si>
    <t>Col 11 liabilities to Col 12</t>
  </si>
  <si>
    <t>Col 11 claims on Col 15</t>
  </si>
  <si>
    <t>Col 11 liabilities to Col 15</t>
  </si>
  <si>
    <t>Col 11 claims on Col 16</t>
  </si>
  <si>
    <t>Col 11 liabilities to Col 16</t>
  </si>
  <si>
    <t>Col 11 claims on Col 24</t>
  </si>
  <si>
    <t>Col 11 liabilities to Col 24</t>
  </si>
  <si>
    <t>Col 11 claims on Col 25</t>
  </si>
  <si>
    <t>Col 11 liabilities to Col 25</t>
  </si>
  <si>
    <t>Col 7 claims on Col 8</t>
  </si>
  <si>
    <t>Col 7 liabilities to Col 8</t>
  </si>
  <si>
    <t>3_1_1</t>
  </si>
  <si>
    <t>3_1_2</t>
  </si>
  <si>
    <t>3_1_3</t>
  </si>
  <si>
    <t>3_1_4</t>
  </si>
  <si>
    <t>3_1_5</t>
  </si>
  <si>
    <t>3_1_6</t>
  </si>
  <si>
    <t>3_1_7</t>
  </si>
  <si>
    <t>3_1_8</t>
  </si>
  <si>
    <t>3_1_9</t>
  </si>
  <si>
    <t>3_1_10</t>
  </si>
  <si>
    <t>3_1_11</t>
  </si>
  <si>
    <t>3_1_12</t>
  </si>
  <si>
    <t>3_1_25</t>
  </si>
  <si>
    <t>3_1_26</t>
  </si>
  <si>
    <t>3_1_27</t>
  </si>
  <si>
    <t>3_1_28</t>
  </si>
  <si>
    <t>3_1_29</t>
  </si>
  <si>
    <t>3_1_30</t>
  </si>
  <si>
    <t>3_1_31</t>
  </si>
  <si>
    <t>3_1_32</t>
  </si>
  <si>
    <t>3_1_33</t>
  </si>
  <si>
    <t>3_1_34</t>
  </si>
  <si>
    <t>3_1_35</t>
  </si>
  <si>
    <t>3_1_36</t>
  </si>
  <si>
    <t>3_1_37</t>
  </si>
  <si>
    <t>3_1_38</t>
  </si>
  <si>
    <t>3_1_13</t>
  </si>
  <si>
    <t>3_1_14</t>
  </si>
  <si>
    <t>3_1_15</t>
  </si>
  <si>
    <t>3_1_16</t>
  </si>
  <si>
    <t>3_1_17</t>
  </si>
  <si>
    <t>3_1_18</t>
  </si>
  <si>
    <t>3_1_19</t>
  </si>
  <si>
    <t>3_1_20</t>
  </si>
  <si>
    <t>3_1_39</t>
  </si>
  <si>
    <t>3_1_40</t>
  </si>
  <si>
    <t>3_1_41</t>
  </si>
  <si>
    <t>3_1_42</t>
  </si>
  <si>
    <t>3_1_43</t>
  </si>
  <si>
    <t>3_1_44</t>
  </si>
  <si>
    <t>3_1_45</t>
  </si>
  <si>
    <t>3_1_46</t>
  </si>
  <si>
    <t>3_1_47</t>
  </si>
  <si>
    <t>3_1_48</t>
  </si>
  <si>
    <t>3_1_49</t>
  </si>
  <si>
    <t>3_1_50</t>
  </si>
  <si>
    <t>3_1_51</t>
  </si>
  <si>
    <t>3_1_52</t>
  </si>
  <si>
    <t>3_1_21</t>
  </si>
  <si>
    <t>3_1_22</t>
  </si>
  <si>
    <t>3_1_23</t>
  </si>
  <si>
    <t>3_1_24</t>
  </si>
  <si>
    <r>
      <t>Interconnectedness</t>
    </r>
    <r>
      <rPr>
        <sz val="13"/>
        <color indexed="9"/>
        <rFont val="Arial"/>
        <family val="2"/>
      </rPr>
      <t xml:space="preserve"> (</t>
    </r>
    <r>
      <rPr>
        <i/>
        <sz val="13"/>
        <color indexed="9"/>
        <rFont val="Arial"/>
        <family val="2"/>
      </rPr>
      <t>whom-to-whom</t>
    </r>
    <r>
      <rPr>
        <sz val="13"/>
        <color indexed="9"/>
        <rFont val="Arial"/>
        <family val="2"/>
      </rPr>
      <t>)*</t>
    </r>
  </si>
  <si>
    <t>Banks</t>
  </si>
  <si>
    <t>Central bank, public financial institutions and non-bank deposit-taking corporations</t>
  </si>
  <si>
    <t xml:space="preserve">OFIs
</t>
  </si>
  <si>
    <r>
      <t xml:space="preserve">Notes </t>
    </r>
    <r>
      <rPr>
        <sz val="11"/>
        <color theme="1"/>
        <rFont val="Arial"/>
        <family val="2"/>
      </rPr>
      <t>(details in coverage/scope, etc)</t>
    </r>
  </si>
  <si>
    <t>Claims on / liabilities to Col 4</t>
  </si>
  <si>
    <t>Claims on / liabilities to Col 7</t>
  </si>
  <si>
    <t>Claims on / liabilities to Col 8</t>
  </si>
  <si>
    <t>Claims on / liabilities to Col 2, 5 and 6</t>
  </si>
  <si>
    <t>Claims on / liabilities to Col 11</t>
  </si>
  <si>
    <t>Claims on / liabilities to Col 12</t>
  </si>
  <si>
    <t>Claims on / liabilities to Col 15</t>
  </si>
  <si>
    <t>Claims on / liabilities to Col 16</t>
  </si>
  <si>
    <t>Claims on / liabilities to Col 23</t>
  </si>
  <si>
    <t>Claims on / liabilities to Col 24</t>
  </si>
  <si>
    <t>Claims on / liabilities to Col 25</t>
  </si>
  <si>
    <t>Claims on / liabilities to Col 26</t>
  </si>
  <si>
    <t>Claims on / liabilities to Col 27</t>
  </si>
  <si>
    <t>claims on</t>
  </si>
  <si>
    <t>liabilities to</t>
  </si>
  <si>
    <t>OFIs'</t>
  </si>
  <si>
    <r>
      <t>Rest of the World's</t>
    </r>
    <r>
      <rPr>
        <sz val="10"/>
        <color indexed="8"/>
        <rFont val="Arial"/>
        <family val="2"/>
      </rPr>
      <t xml:space="preserve"> (Note 2 )</t>
    </r>
  </si>
  <si>
    <t xml:space="preserve">5 largest counterparty jurisdictions (2)
(Subset of "Rest of World" category) </t>
  </si>
  <si>
    <t xml:space="preserve">Non-financial corporations 
(Domestic exposure) </t>
  </si>
  <si>
    <t xml:space="preserve">Government
(Domestic exposure) </t>
  </si>
  <si>
    <t xml:space="preserve">Households
(Domestic exposure) </t>
  </si>
  <si>
    <t>3_2_1</t>
  </si>
  <si>
    <t>3_2_2</t>
  </si>
  <si>
    <t>3_2_3</t>
  </si>
  <si>
    <t>3_2_20</t>
  </si>
  <si>
    <t>3_2_4</t>
  </si>
  <si>
    <t>3_2_5</t>
  </si>
  <si>
    <t>3_2_6</t>
  </si>
  <si>
    <t>3_2_7</t>
  </si>
  <si>
    <t>3_2_8</t>
  </si>
  <si>
    <t>3_2_9</t>
  </si>
  <si>
    <t>3_2_10</t>
  </si>
  <si>
    <t>3_2_11</t>
  </si>
  <si>
    <t>3_2_12</t>
  </si>
  <si>
    <t>3_2_13</t>
  </si>
  <si>
    <t>3_2_14</t>
  </si>
  <si>
    <t>3_2_15</t>
  </si>
  <si>
    <t>3_2_16</t>
  </si>
  <si>
    <t>3_2_17</t>
  </si>
  <si>
    <t>3_2_18</t>
  </si>
  <si>
    <t>3_2_19</t>
  </si>
  <si>
    <t>Economic Function (EF) Classification Sheet</t>
  </si>
  <si>
    <r>
      <t>EF1:  Management of collective investment vehicles with features that make them susceptible to runs</t>
    </r>
    <r>
      <rPr>
        <sz val="12"/>
        <color indexed="56"/>
        <rFont val="Arial"/>
        <family val="2"/>
      </rPr>
      <t xml:space="preserve"> (Note 4, 4b)</t>
    </r>
  </si>
  <si>
    <t>Entity Type 1</t>
  </si>
  <si>
    <t>Entity Type 2</t>
  </si>
  <si>
    <t>Entity Type 3</t>
  </si>
  <si>
    <t>Entity Type 4</t>
  </si>
  <si>
    <t>Entity Type 5</t>
  </si>
  <si>
    <t>Entity Type 6</t>
  </si>
  <si>
    <t>Entity Type 7</t>
  </si>
  <si>
    <t>Entity Type 8</t>
  </si>
  <si>
    <t>Entity Type 9</t>
  </si>
  <si>
    <t>Entity Type 10</t>
  </si>
  <si>
    <t>Entity Type 11</t>
  </si>
  <si>
    <t>Entity Type 12</t>
  </si>
  <si>
    <t>Total</t>
  </si>
  <si>
    <t>EF1:  Management of collective investment vehicles with features that make them susceptible to runs</t>
  </si>
  <si>
    <t>Onshore funds
(domiciled domestically)</t>
  </si>
  <si>
    <t>Offshore funds
(domiciled abroad), managed/marketed domestically</t>
  </si>
  <si>
    <t>Financial assets in USD million (at floating exchange rates)</t>
  </si>
  <si>
    <t>Brief description of the entity type</t>
  </si>
  <si>
    <r>
      <t>How is the entity type linked to the macro-mapping template</t>
    </r>
    <r>
      <rPr>
        <sz val="10"/>
        <color indexed="8"/>
        <rFont val="Arial"/>
        <family val="2"/>
      </rPr>
      <t xml:space="preserve"> (e.g. column reference in "1 macro-mapping" sheet)?</t>
    </r>
  </si>
  <si>
    <t>Brief description of the reasons for the classification into the EF</t>
  </si>
  <si>
    <r>
      <t>Financial assets at end-year</t>
    </r>
    <r>
      <rPr>
        <sz val="10"/>
        <rFont val="Arial"/>
        <family val="2"/>
      </rPr>
      <t xml:space="preserve"> (Note 2)</t>
    </r>
  </si>
  <si>
    <t>4_1_1</t>
  </si>
  <si>
    <t>4_1_2</t>
  </si>
  <si>
    <t>4_1_3</t>
  </si>
  <si>
    <t>4_1_4</t>
  </si>
  <si>
    <t>4_1_5</t>
  </si>
  <si>
    <t>4_1_6</t>
  </si>
  <si>
    <t>4_1_7</t>
  </si>
  <si>
    <t>4_1_8</t>
  </si>
  <si>
    <t>4_1_9</t>
  </si>
  <si>
    <t>4_1_10</t>
  </si>
  <si>
    <t>4_1_11</t>
  </si>
  <si>
    <t>4_1_12</t>
  </si>
  <si>
    <t>4_1_13</t>
  </si>
  <si>
    <t>4_1_14</t>
  </si>
  <si>
    <t>4_1_15</t>
  </si>
  <si>
    <t>4_1_16</t>
  </si>
  <si>
    <t>4_1_17</t>
  </si>
  <si>
    <t>4_1_18</t>
  </si>
  <si>
    <t>4_1_19</t>
  </si>
  <si>
    <t>4_1_20</t>
  </si>
  <si>
    <t>4_1_21</t>
  </si>
  <si>
    <t>4_1_22</t>
  </si>
  <si>
    <t>4_1_23</t>
  </si>
  <si>
    <t>EF2:  Loan provision that is dependent on short-term funding or on secured funding of assets</t>
  </si>
  <si>
    <r>
      <rPr>
        <i/>
        <sz val="10"/>
        <color indexed="8"/>
        <rFont val="Arial"/>
        <family val="2"/>
      </rPr>
      <t>of which</t>
    </r>
    <r>
      <rPr>
        <sz val="10"/>
        <color indexed="8"/>
        <rFont val="Arial"/>
        <family val="2"/>
      </rPr>
      <t>: subject to Basel-equivalent prudential regulation
(Note 5)</t>
    </r>
  </si>
  <si>
    <r>
      <rPr>
        <i/>
        <sz val="10"/>
        <color indexed="8"/>
        <rFont val="Arial"/>
        <family val="2"/>
      </rPr>
      <t>of which</t>
    </r>
    <r>
      <rPr>
        <sz val="10"/>
        <color indexed="8"/>
        <rFont val="Arial"/>
        <family val="2"/>
      </rPr>
      <t>: subject to Basel-equivalent prudential regulation</t>
    </r>
  </si>
  <si>
    <t>4_2_1</t>
  </si>
  <si>
    <t>4_2_2</t>
  </si>
  <si>
    <t>4_2_3</t>
  </si>
  <si>
    <t>4_2_4</t>
  </si>
  <si>
    <t>4_2_5</t>
  </si>
  <si>
    <t>4_2_6</t>
  </si>
  <si>
    <t>4_2_7</t>
  </si>
  <si>
    <t>4_2_8</t>
  </si>
  <si>
    <t>4_2_9</t>
  </si>
  <si>
    <t>4_2_10</t>
  </si>
  <si>
    <t>4_2_11</t>
  </si>
  <si>
    <t>4_2_12</t>
  </si>
  <si>
    <t>4_2_13</t>
  </si>
  <si>
    <t>4_2_14</t>
  </si>
  <si>
    <t>4_2_15</t>
  </si>
  <si>
    <t>4_2_16</t>
  </si>
  <si>
    <t>4_2_17</t>
  </si>
  <si>
    <t>4_2_18</t>
  </si>
  <si>
    <t>4_2_19</t>
  </si>
  <si>
    <t>4_2_20</t>
  </si>
  <si>
    <t>4_2_21</t>
  </si>
  <si>
    <t>4_2_22</t>
  </si>
  <si>
    <t>4_2_23</t>
  </si>
  <si>
    <t>EF3:  Intermediation of market activities that is dependent on short-term funding or on secured funding of client assets</t>
  </si>
  <si>
    <t>4_3_1</t>
  </si>
  <si>
    <t>4_3_2</t>
  </si>
  <si>
    <t>4_3_3</t>
  </si>
  <si>
    <t>4_3_4</t>
  </si>
  <si>
    <t>4_3_5</t>
  </si>
  <si>
    <t>4_3_6</t>
  </si>
  <si>
    <t>4_3_7</t>
  </si>
  <si>
    <t>4_3_8</t>
  </si>
  <si>
    <t>4_3_9</t>
  </si>
  <si>
    <t>4_3_10</t>
  </si>
  <si>
    <t>4_3_11</t>
  </si>
  <si>
    <t>4_3_12</t>
  </si>
  <si>
    <t>4_3_13</t>
  </si>
  <si>
    <t>4_3_14</t>
  </si>
  <si>
    <t>4_3_15</t>
  </si>
  <si>
    <t>4_3_16</t>
  </si>
  <si>
    <t>4_3_17</t>
  </si>
  <si>
    <t>4_3_18</t>
  </si>
  <si>
    <t>EF4: Facilitation of credit creation</t>
  </si>
  <si>
    <t xml:space="preserve">Total assets </t>
  </si>
  <si>
    <t xml:space="preserve">On-balance sheet assets </t>
  </si>
  <si>
    <t>of which: prudentially consolidated in banking groups</t>
  </si>
  <si>
    <t>Off-balance sheet assets (Note 8)</t>
  </si>
  <si>
    <t>On-balance sheet assets</t>
  </si>
  <si>
    <t>Off-balance sheet assets</t>
  </si>
  <si>
    <t>4_4_17</t>
  </si>
  <si>
    <t>4_4_1</t>
  </si>
  <si>
    <t>4_4_2</t>
  </si>
  <si>
    <t>4_4_4</t>
  </si>
  <si>
    <t>4_4_18</t>
  </si>
  <si>
    <t>4_4_5</t>
  </si>
  <si>
    <t>4_4_6</t>
  </si>
  <si>
    <t>4_4_8</t>
  </si>
  <si>
    <t>4_4_19</t>
  </si>
  <si>
    <t>4_4_9</t>
  </si>
  <si>
    <t>4_4_10</t>
  </si>
  <si>
    <t>4_4_12</t>
  </si>
  <si>
    <t>4_4_20</t>
  </si>
  <si>
    <t>4_4_13</t>
  </si>
  <si>
    <t>4_4_14</t>
  </si>
  <si>
    <t>4_4_16</t>
  </si>
  <si>
    <r>
      <t>EF5: Securitisation-based credit intermediation and funding of financial entities</t>
    </r>
    <r>
      <rPr>
        <sz val="12"/>
        <color indexed="21"/>
        <rFont val="Arial"/>
        <family val="2"/>
      </rPr>
      <t xml:space="preserve"> (Note 6)</t>
    </r>
  </si>
  <si>
    <t>EF5: Securitisation-based credit intermediation and funding of financial entities</t>
  </si>
  <si>
    <t>4_5_1</t>
  </si>
  <si>
    <t>4_5_2</t>
  </si>
  <si>
    <t>4_5_3</t>
  </si>
  <si>
    <t>4_5_4</t>
  </si>
  <si>
    <t>4_5_5</t>
  </si>
  <si>
    <t>4_5_6</t>
  </si>
  <si>
    <t>4_5_7</t>
  </si>
  <si>
    <t>4_5_8</t>
  </si>
  <si>
    <t>4_5_9</t>
  </si>
  <si>
    <t>4_5_10</t>
  </si>
  <si>
    <t>4_5_11</t>
  </si>
  <si>
    <t>4_5_12</t>
  </si>
  <si>
    <t>4_5_13</t>
  </si>
  <si>
    <t>4_5_14</t>
  </si>
  <si>
    <t>4_5_15</t>
  </si>
  <si>
    <t>4_5_16</t>
  </si>
  <si>
    <t>4_5_17</t>
  </si>
  <si>
    <t>4_5_18</t>
  </si>
  <si>
    <r>
      <t>Unallocated: Entity types which (at least partly) contain narrow measure activities but which could not be classified into a specific economic function</t>
    </r>
    <r>
      <rPr>
        <sz val="12"/>
        <color theme="7" tint="-0.249977111117893"/>
        <rFont val="Arial"/>
        <family val="2"/>
      </rPr>
      <t xml:space="preserve"> (Note 7)</t>
    </r>
  </si>
  <si>
    <t>Unallocated: Entity types which (at least partly) contain narrow measure activities but which could not be classified into a specific economic function</t>
  </si>
  <si>
    <t>Brief description of the reasons for the classification as "unallocated"</t>
  </si>
  <si>
    <t>4_6_1</t>
  </si>
  <si>
    <t>4_6_2</t>
  </si>
  <si>
    <t>4_6_3</t>
  </si>
  <si>
    <t>4_6_4</t>
  </si>
  <si>
    <t>4_6_5</t>
  </si>
  <si>
    <t>4_6_6</t>
  </si>
  <si>
    <t>4_6_7</t>
  </si>
  <si>
    <t>4_6_8</t>
  </si>
  <si>
    <t>4_6_9</t>
  </si>
  <si>
    <t>4_6_10</t>
  </si>
  <si>
    <t>4_6_11</t>
  </si>
  <si>
    <t>4_6_12</t>
  </si>
  <si>
    <t>4_6_13</t>
  </si>
  <si>
    <t>4_6_14</t>
  </si>
  <si>
    <t>4_6_15</t>
  </si>
  <si>
    <t>4_6_16</t>
  </si>
  <si>
    <t>4_6_17</t>
  </si>
  <si>
    <t>4_6_18</t>
  </si>
  <si>
    <t>Outside narrow measure: Entity types that are assessed NOT to engage in credit intermediation or NOT to engage in any activities as described by the five economic functions</t>
  </si>
  <si>
    <t>Entity Type 13</t>
  </si>
  <si>
    <t>Entity Type 14</t>
  </si>
  <si>
    <t>Entity Type 15</t>
  </si>
  <si>
    <t>Brief description of the reasons for classifying outside of the narrow measure</t>
  </si>
  <si>
    <t>4_7_1</t>
  </si>
  <si>
    <t>4_7_2</t>
  </si>
  <si>
    <t>4_7_3</t>
  </si>
  <si>
    <t>4_7_4</t>
  </si>
  <si>
    <t>4_7_5</t>
  </si>
  <si>
    <t>4_7_6</t>
  </si>
  <si>
    <t>4_7_7</t>
  </si>
  <si>
    <t>4_7_8</t>
  </si>
  <si>
    <t>4_7_9</t>
  </si>
  <si>
    <t>4_7_10</t>
  </si>
  <si>
    <t>4_7_11</t>
  </si>
  <si>
    <t>4_7_12</t>
  </si>
  <si>
    <t>4_7_13</t>
  </si>
  <si>
    <t>4_7_14</t>
  </si>
  <si>
    <t>4_7_15</t>
  </si>
  <si>
    <r>
      <t>(1) See the FSB's Policy Framework for Strengthening Oversight and Regulation of Shadow Banking (http://www.fsb.org/wp-content/uploads/r_130829c.pdf) and guidelines to determine whether non-bank financial entities are to be classified into one of the five economic functions (i.e. if they are involved in non-bank credit intermediation that may pose systemic risks or in regulatory arbitrage). Please clarify in the Note Cell where the same entity type was classified into multiple economic functions.</t>
    </r>
    <r>
      <rPr>
        <b/>
        <sz val="10"/>
        <rFont val="Arial"/>
        <family val="2"/>
      </rPr>
      <t xml:space="preserve"> Please remember that classification is done on a premitigant basis – that is classifying authorities are asked to assume a scenario in which policy measures have not been adopted and/or risk management tools are not exercised.</t>
    </r>
    <r>
      <rPr>
        <sz val="10"/>
        <rFont val="Arial"/>
        <family val="2"/>
      </rPr>
      <t xml:space="preserve">
measures have not been adopted and/or risk management tools are not exercised. </t>
    </r>
  </si>
  <si>
    <t>(2) Please fill in the template in domestic currency and unit multiplier specified on the cover page.</t>
  </si>
  <si>
    <t>(3) Please indicate the sources used to fill in this template (e.g. supervisory data, market data, other).</t>
  </si>
  <si>
    <t>(4) Collective Investment Vehicles are usually not prudentially consolidated in banking groups. However, if there are any prudentially consolidated entity types in this economic function category, please report the number in a separate note.</t>
  </si>
  <si>
    <t>(4b) Where data availability permit, jurisdictions should provide the requested data for "short-term government MMFS" and "non-government or longer maturity MMFs separately". See Table 6 in the "Definitions" sheet.</t>
  </si>
  <si>
    <r>
      <t>(5) Excludes entities prudentially consolidated into banking groups. Please describe your definition of "Basel-equivalent prudential regulation" in the Note cell (including details on the applicable capital and liquidity framework, and disclosure requirements)</t>
    </r>
    <r>
      <rPr>
        <sz val="10"/>
        <color indexed="8"/>
        <rFont val="Arial"/>
        <family val="2"/>
      </rPr>
      <t>.</t>
    </r>
  </si>
  <si>
    <r>
      <t xml:space="preserve">(6) The columns "of which: prudentially consolidated into banking groups/banks" include </t>
    </r>
    <r>
      <rPr>
        <i/>
        <sz val="10"/>
        <color indexed="8"/>
        <rFont val="Arial"/>
        <family val="2"/>
      </rPr>
      <t>securitisation retained on the originating bank's balance sheet</t>
    </r>
    <r>
      <rPr>
        <sz val="10"/>
        <color indexed="8"/>
        <rFont val="Arial"/>
        <family val="2"/>
      </rPr>
      <t xml:space="preserve"> (self-securitisation or retained securitisation).</t>
    </r>
  </si>
  <si>
    <t>(7) This category includes non-bank financial entity types that cannot be classified into a particular economic functions based on their main activity, but that are assessed to at least partly contain activities as described by the five economic functions or for which it was not possible to provide sufficient evidence to warrant their exclusion from the narrow measure.</t>
  </si>
  <si>
    <t>(8) Including the on-balance sheet credit exposure equivalents of off-balance sheet assets or notional amounts if conversion factors are not available.</t>
  </si>
  <si>
    <t>Economic Function (EF) Risk Metrics Sheet</t>
  </si>
  <si>
    <t>Ideally, for each entity type, please report weighted averages of all entities that are not prudentially consolidated into banking groups or subject to Basel-equivalent prudential regulation (according to the classification template). However, if this is not feasible, please report data in accordance with Note 13 and Note 14.</t>
  </si>
  <si>
    <t>On- and Off-Balance Sheet Items</t>
  </si>
  <si>
    <t>Col 51</t>
  </si>
  <si>
    <t>Col 52</t>
  </si>
  <si>
    <t>Col 53</t>
  </si>
  <si>
    <t>Col 54</t>
  </si>
  <si>
    <t>Col 67</t>
  </si>
  <si>
    <t>Col 68</t>
  </si>
  <si>
    <t>Col 69</t>
  </si>
  <si>
    <t>Col 70</t>
  </si>
  <si>
    <t>Col 71</t>
  </si>
  <si>
    <t>Col 72</t>
  </si>
  <si>
    <t>Col 85</t>
  </si>
  <si>
    <t>Col 86</t>
  </si>
  <si>
    <t>Money Market Funds (Total)</t>
  </si>
  <si>
    <t>Short-term government MMFs (Note 18)</t>
  </si>
  <si>
    <t>Non-government or longer maturity MMFs (Note 18)</t>
  </si>
  <si>
    <t>Non-government or longer maturity MMFs</t>
  </si>
  <si>
    <r>
      <t>of which</t>
    </r>
    <r>
      <rPr>
        <sz val="10"/>
        <color theme="1"/>
        <rFont val="Arial"/>
        <family val="2"/>
      </rPr>
      <t>: largest [5] entities
(Note 16)</t>
    </r>
  </si>
  <si>
    <t>2020
(Note 15)</t>
  </si>
  <si>
    <t>2021
(Note 15)</t>
  </si>
  <si>
    <t>Assets</t>
  </si>
  <si>
    <t>(1)</t>
  </si>
  <si>
    <t>Total financial assets under management (AUM)</t>
  </si>
  <si>
    <t>(2)</t>
  </si>
  <si>
    <t>(3)</t>
  </si>
  <si>
    <r>
      <t>Credit assets</t>
    </r>
    <r>
      <rPr>
        <sz val="10"/>
        <color indexed="8"/>
        <rFont val="Arial"/>
        <family val="2"/>
      </rPr>
      <t xml:space="preserve"> (Note 3)</t>
    </r>
  </si>
  <si>
    <t>(4)</t>
  </si>
  <si>
    <r>
      <rPr>
        <i/>
        <sz val="10"/>
        <color indexed="8"/>
        <rFont val="Arial"/>
        <family val="2"/>
      </rPr>
      <t>of which</t>
    </r>
    <r>
      <rPr>
        <sz val="10"/>
        <color indexed="8"/>
        <rFont val="Arial"/>
        <family val="2"/>
      </rPr>
      <t xml:space="preserve">: </t>
    </r>
    <r>
      <rPr>
        <b/>
        <sz val="10"/>
        <color indexed="8"/>
        <rFont val="Arial"/>
        <family val="2"/>
      </rPr>
      <t>loans</t>
    </r>
    <r>
      <rPr>
        <sz val="10"/>
        <color indexed="8"/>
        <rFont val="Arial"/>
        <family val="2"/>
      </rPr>
      <t xml:space="preserve"> (Note 4)</t>
    </r>
  </si>
  <si>
    <t>(5)</t>
  </si>
  <si>
    <r>
      <t>Long-term assets
(&gt; 12 months)</t>
    </r>
    <r>
      <rPr>
        <sz val="10"/>
        <color indexed="8"/>
        <rFont val="Arial"/>
        <family val="2"/>
      </rPr>
      <t xml:space="preserve"> (Note 5)</t>
    </r>
  </si>
  <si>
    <t>(6)</t>
  </si>
  <si>
    <r>
      <t>Short-term assets
(≤ 12 months)</t>
    </r>
    <r>
      <rPr>
        <sz val="10"/>
        <color indexed="8"/>
        <rFont val="Arial"/>
        <family val="2"/>
      </rPr>
      <t xml:space="preserve"> (Note 5)</t>
    </r>
  </si>
  <si>
    <t>(7)</t>
  </si>
  <si>
    <r>
      <t>Liquid assets (broad definition)</t>
    </r>
    <r>
      <rPr>
        <sz val="10"/>
        <color indexed="8"/>
        <rFont val="Arial"/>
        <family val="2"/>
      </rPr>
      <t xml:space="preserve"> (Note 6)</t>
    </r>
  </si>
  <si>
    <t>(8)</t>
  </si>
  <si>
    <r>
      <t>Liquid assets (narrow definition)</t>
    </r>
    <r>
      <rPr>
        <sz val="10"/>
        <color indexed="8"/>
        <rFont val="Arial"/>
        <family val="2"/>
      </rPr>
      <t xml:space="preserve"> (Note 7)</t>
    </r>
  </si>
  <si>
    <t>(9)</t>
  </si>
  <si>
    <t>Liabilities and Equity</t>
  </si>
  <si>
    <t>(10)</t>
  </si>
  <si>
    <r>
      <t>Long-term liabilities
(&gt; 12 months)</t>
    </r>
    <r>
      <rPr>
        <sz val="10"/>
        <color indexed="8"/>
        <rFont val="Arial"/>
        <family val="2"/>
      </rPr>
      <t xml:space="preserve"> (Note 8)</t>
    </r>
  </si>
  <si>
    <t>(11)</t>
  </si>
  <si>
    <r>
      <t>Short-term liabilities
(≤ 12 months)</t>
    </r>
    <r>
      <rPr>
        <sz val="10"/>
        <color indexed="8"/>
        <rFont val="Arial"/>
        <family val="2"/>
      </rPr>
      <t xml:space="preserve"> (Note 8)</t>
    </r>
  </si>
  <si>
    <t>(12)</t>
  </si>
  <si>
    <r>
      <t>Short-term liabilities
(≤ 30 days)</t>
    </r>
    <r>
      <rPr>
        <sz val="10"/>
        <color indexed="8"/>
        <rFont val="Arial"/>
        <family val="2"/>
      </rPr>
      <t xml:space="preserve"> (Note 8)</t>
    </r>
  </si>
  <si>
    <t>(13)</t>
  </si>
  <si>
    <t>(14)</t>
  </si>
  <si>
    <t>(15)</t>
  </si>
  <si>
    <t>(16)</t>
  </si>
  <si>
    <t>(17)</t>
  </si>
  <si>
    <t>(18)</t>
  </si>
  <si>
    <r>
      <t>of which: credit risk exposure type</t>
    </r>
    <r>
      <rPr>
        <sz val="10"/>
        <color indexed="8"/>
        <rFont val="Arial"/>
        <family val="2"/>
      </rPr>
      <t xml:space="preserve"> (Note 12)</t>
    </r>
  </si>
  <si>
    <t>(19)</t>
  </si>
  <si>
    <r>
      <t>Prudential consolidation indicator. Are prudentially consolidated entities included?</t>
    </r>
    <r>
      <rPr>
        <sz val="10"/>
        <color indexed="8"/>
        <rFont val="Arial"/>
        <family val="2"/>
      </rPr>
      <t xml:space="preserve"> (Note 13)</t>
    </r>
  </si>
  <si>
    <t>Please select:</t>
  </si>
  <si>
    <t>(20)</t>
  </si>
  <si>
    <r>
      <t>Total or sample indicator</t>
    </r>
    <r>
      <rPr>
        <sz val="10"/>
        <color indexed="8"/>
        <rFont val="Arial"/>
        <family val="2"/>
      </rPr>
      <t xml:space="preserve"> (Note 14)</t>
    </r>
  </si>
  <si>
    <t>Check 1: Long- and short-term assets don't add up to Total AUM</t>
  </si>
  <si>
    <t>Check 3:Liabilities plus equity don't add up to Total AUM</t>
  </si>
  <si>
    <t>Check 4:ST liabilities (≤12m) should be equal to or higher than ST liabilities (≤30d)</t>
  </si>
  <si>
    <t>Check 5: Liquid assets (broad definition) should be equal to or bigger than Liquid assets (narrow definiton)</t>
  </si>
  <si>
    <t>5_1_1_13</t>
  </si>
  <si>
    <t>5_1_1_o</t>
  </si>
  <si>
    <t>5_1_2_13</t>
  </si>
  <si>
    <t>5_1_2_o</t>
  </si>
  <si>
    <t>5_1_3_13</t>
  </si>
  <si>
    <t>5_1_3_o</t>
  </si>
  <si>
    <t>5_1_4_o</t>
  </si>
  <si>
    <t>5_1_5_o</t>
  </si>
  <si>
    <r>
      <t>Total balance sheet financial assets</t>
    </r>
    <r>
      <rPr>
        <sz val="10"/>
        <color indexed="8"/>
        <rFont val="Arial"/>
        <family val="2"/>
      </rPr>
      <t xml:space="preserve"> (Note 2)</t>
    </r>
  </si>
  <si>
    <r>
      <t>Short-term assets
(≤ 3 months)</t>
    </r>
    <r>
      <rPr>
        <sz val="10"/>
        <color indexed="8"/>
        <rFont val="Arial"/>
        <family val="2"/>
      </rPr>
      <t xml:space="preserve">  (Note 5)</t>
    </r>
  </si>
  <si>
    <t>Non-performing loans (Note 17)</t>
  </si>
  <si>
    <r>
      <t>Equity</t>
    </r>
    <r>
      <rPr>
        <sz val="10"/>
        <color theme="1"/>
        <rFont val="Arial"/>
        <family val="2"/>
      </rPr>
      <t xml:space="preserve"> (Note 11)</t>
    </r>
  </si>
  <si>
    <t>Finance from parent company</t>
  </si>
  <si>
    <t>Off-balance sheet items</t>
  </si>
  <si>
    <t>Check : ST assets (≤12m) should be equal to or higher than ST assets (≤3m)</t>
  </si>
  <si>
    <t>5_2_1_13</t>
  </si>
  <si>
    <t>5_2_1_o</t>
  </si>
  <si>
    <t>Repo assets</t>
  </si>
  <si>
    <t>Repo liabilities</t>
  </si>
  <si>
    <t>5_3_1_13</t>
  </si>
  <si>
    <t>5_3_1_o</t>
  </si>
  <si>
    <t>5_4_1_13</t>
  </si>
  <si>
    <t>5_4_1_o</t>
  </si>
  <si>
    <t>5_4_2_13</t>
  </si>
  <si>
    <t>5_4_2_o</t>
  </si>
  <si>
    <r>
      <t>EF5: Securitisation-based credit intermediation and funding of financial entities</t>
    </r>
    <r>
      <rPr>
        <sz val="12"/>
        <color indexed="21"/>
        <rFont val="Arial"/>
        <family val="2"/>
      </rPr>
      <t xml:space="preserve"> (Note 5)</t>
    </r>
  </si>
  <si>
    <t>5_5_1_o</t>
  </si>
  <si>
    <t>5_5_2_13</t>
  </si>
  <si>
    <t>(5) Time indication in brackets refers to the remaining maturity of the credit asset.</t>
  </si>
  <si>
    <t>(8) Time indication in brackets refers to the time within which liabilities or shares are redeemable.</t>
  </si>
  <si>
    <t>(14) If, for some entity types, it is not feasible to report data for all entitles per each type (net of prudential consolidation), please report weighted averages of a sample pool and specify in the 'total or sample indicator' cell how the sample has been selected (e.g. how many entities are in the sample and their size (like assets in percentage of the entity type assets or in absolute terms), if the sample consists of the top ten entities, by total financial assets, or if it was constructed by randomly sampling from both tails of the distribution).</t>
  </si>
  <si>
    <t>(15) Please provide on a best efforts basis.</t>
  </si>
  <si>
    <t>Short-term government MMFs</t>
  </si>
  <si>
    <t>SNA 2008:</t>
  </si>
  <si>
    <t xml:space="preserve">https://unstats.un.org/unsd/nationalaccount/docs/sna2008.pdf </t>
  </si>
  <si>
    <t>Table 1 - Supplementary Template</t>
  </si>
  <si>
    <t>Category</t>
  </si>
  <si>
    <t>Definition</t>
  </si>
  <si>
    <t>i</t>
  </si>
  <si>
    <t>Credit Assets</t>
  </si>
  <si>
    <r>
      <t xml:space="preserve">Credit assets include </t>
    </r>
    <r>
      <rPr>
        <b/>
        <sz val="12"/>
        <color theme="1"/>
        <rFont val="Times New Roman"/>
        <family val="1"/>
      </rPr>
      <t>debt securities</t>
    </r>
    <r>
      <rPr>
        <sz val="12"/>
        <color theme="1"/>
        <rFont val="Times New Roman"/>
        <family val="1"/>
      </rPr>
      <t xml:space="preserve">, </t>
    </r>
    <r>
      <rPr>
        <b/>
        <sz val="12"/>
        <color theme="1"/>
        <rFont val="Times New Roman"/>
        <family val="1"/>
      </rPr>
      <t>loans</t>
    </r>
    <r>
      <rPr>
        <sz val="12"/>
        <color theme="1"/>
        <rFont val="Times New Roman"/>
        <family val="1"/>
      </rPr>
      <t xml:space="preserve"> and </t>
    </r>
    <r>
      <rPr>
        <b/>
        <sz val="12"/>
        <color theme="1"/>
        <rFont val="Times New Roman"/>
        <family val="1"/>
      </rPr>
      <t>cash on deposit</t>
    </r>
    <r>
      <rPr>
        <sz val="12"/>
        <color theme="1"/>
        <rFont val="Times New Roman"/>
        <family val="1"/>
      </rPr>
      <t>.</t>
    </r>
  </si>
  <si>
    <t xml:space="preserve">Bills are securities that give the holders the unconditional rights to receive stated fixed sums on a specified date. Bills are issued and usually traded in organized markets at discounts to face value that depend on the rate of interest and the time to maturity. </t>
  </si>
  <si>
    <t>Bonds and debentures are securities that give the holders the unconditional right to fixed payments or contractually determined variable payments, that is, the earning of interest is not dependent on earnings of the debtors. Bonds and debentures also give holders the unconditional rights to fixed sums as payments to the creditor on a specified date or dates.</t>
  </si>
  <si>
    <t xml:space="preserve">Loans include overdrafts, instalment loans, hire-purchase credit and loans to finance trade credit (see SNA 2008 Paragraph 11.72). Claims on or liabilities to the IMF that are in the form of loans are also included. An overdraft arising from the overdraft facility of a transferable deposit account is classified as a loan. However, undrawn lines of credit are not recognized as a liability as they are contingent. </t>
  </si>
  <si>
    <t>Accounts receivable/payable, which are treated as a separate category of financial assets, and loans that have become debt securities are also excluded from loans.</t>
  </si>
  <si>
    <t>Transferrable deposits and other deposits are also included in this category, as a credit exposure to banks (see SNA 2008 Paragraph 11.54 and Paragraph 11.59).</t>
  </si>
  <si>
    <t>If national accounts data are used, the corresponding SNA 2008 codes for transactions in financial assets and liabilities are AF2, AF3 and AF4.</t>
  </si>
  <si>
    <t>ii</t>
  </si>
  <si>
    <t>Credit assets of which: loans</t>
  </si>
  <si>
    <t xml:space="preserve">The category of loans includes overdrafts, instalment loans, hire-purchase credit and loans to finance trade credit. Claims on or liabilities to the IMF that are in the form of loans are also included. An overdraft arising from the overdraft facility of a transferable deposit account is classified as a loan. However, undrawn lines of credit are not recognized as a liability as they are contingent. </t>
  </si>
  <si>
    <r>
      <t xml:space="preserve">Securities, gold swaps and financing by means of a financial lease may also be classified as loans. </t>
    </r>
    <r>
      <rPr>
        <b/>
        <sz val="12"/>
        <color theme="1"/>
        <rFont val="Times New Roman"/>
        <family val="1"/>
      </rPr>
      <t>This category does not include securities repurchase agreements.</t>
    </r>
  </si>
  <si>
    <t>If national accounts data are used, the corresponding SNA 2008 code for transactions in financial assets and liabilities is AF4.</t>
  </si>
  <si>
    <t>iii</t>
  </si>
  <si>
    <t>Credit assets of which: deposits</t>
  </si>
  <si>
    <t>Transferrable deposits and other deposits are included in this category, as a credit exposure to banks (see SNA 2008 Paragraph 11.54 and Paragraph 11.59).</t>
  </si>
  <si>
    <t>If national accounts data are used, the corresponding SNA 2008 code for transactions in financial assets and liabilities is AF2.</t>
  </si>
  <si>
    <t>iv</t>
  </si>
  <si>
    <t>SFT assets</t>
  </si>
  <si>
    <t>A securities repurchase agreement is an arrangement involving the provision of securities in exchange for cash with a commitment to repurchase the same or similar securities at a fixed price either on a specified future date (often one or a few days hence, but also further in the future) or with an “open” maturity.</t>
  </si>
  <si>
    <t>Repo assets arise as a result of an entity’s reverse repo transactions (i.e. they are related to repo transactions on the buyer’s (collateral-taker, cash provider) balance sheet). Repo assets include: the assets received in a repo transaction (including the assets received in a bilateral or tri-party transaction, both cleared and non-cleared). This category also includes securities lending transactions for which cash is collected as collateral.</t>
  </si>
  <si>
    <t>v</t>
  </si>
  <si>
    <t>SFT liabilities</t>
  </si>
  <si>
    <t xml:space="preserve">Repo liabilities are represented as a liability on the repo seller’s (collateral-provider, cash taker) balance sheet). </t>
  </si>
  <si>
    <t>Repo liabilities include: repo-related liabilities (including the liabilities resulting from bilateral and tri-party transactions, both cleared and non-cleared). This category also includes securities borrowing transactions for which cash is posted as collateral.</t>
  </si>
  <si>
    <t>vi</t>
  </si>
  <si>
    <t>Wholesale funding</t>
  </si>
  <si>
    <t>Deposits provided by retail customers and funding provided by small business customers are excluded.</t>
  </si>
  <si>
    <t>vii</t>
  </si>
  <si>
    <r>
      <rPr>
        <b/>
        <i/>
        <sz val="12"/>
        <color theme="1"/>
        <rFont val="Times New Roman"/>
        <family val="1"/>
      </rPr>
      <t xml:space="preserve">Wholesale funding of which: </t>
    </r>
    <r>
      <rPr>
        <b/>
        <sz val="12"/>
        <color theme="1"/>
        <rFont val="Times New Roman"/>
        <family val="1"/>
      </rPr>
      <t>short-term</t>
    </r>
  </si>
  <si>
    <t xml:space="preserve">This includes all wholesale funding with a residual maturity of less than 12 months. If residual maturity is not available, please use maturity at issuance and include a note in your template. </t>
  </si>
  <si>
    <t>viii</t>
  </si>
  <si>
    <t>Table 2 - Interconnectedness Template</t>
  </si>
  <si>
    <t xml:space="preserve">             </t>
  </si>
  <si>
    <t>Claims on</t>
  </si>
  <si>
    <t>Liabilities to</t>
  </si>
  <si>
    <t>Table 3 – Risk metrics assets</t>
  </si>
  <si>
    <t>Data item</t>
  </si>
  <si>
    <t xml:space="preserve">Total gross financial assets under management. [1: For real estate funds and REITS this includes total assets.] </t>
  </si>
  <si>
    <t xml:space="preserve">Please use total assets if financial assets are not available and indicate this in a note. </t>
  </si>
  <si>
    <t>For broker-dealers, total assets should be net of segregated trust assets.</t>
  </si>
  <si>
    <t xml:space="preserve">Gross notional exposure (GNE) </t>
  </si>
  <si>
    <t>The absolute sum of all long and short positions, including gross notional value for derivatives.</t>
  </si>
  <si>
    <t xml:space="preserve">Credit assets </t>
  </si>
  <si>
    <r>
      <t>Credit assets</t>
    </r>
    <r>
      <rPr>
        <b/>
        <i/>
        <sz val="12"/>
        <color rgb="FF000000"/>
        <rFont val="Times New Roman"/>
        <family val="1"/>
      </rPr>
      <t xml:space="preserve"> of which</t>
    </r>
    <r>
      <rPr>
        <b/>
        <sz val="12"/>
        <color rgb="FF000000"/>
        <rFont val="Times New Roman"/>
        <family val="1"/>
      </rPr>
      <t xml:space="preserve">: loans </t>
    </r>
  </si>
  <si>
    <t>This category is defined in Table 1, Row ii</t>
  </si>
  <si>
    <t>This category is a subset of “Credit assets” (Row iii of this table)</t>
  </si>
  <si>
    <t>Long-term assets (&gt; 12 months)</t>
  </si>
  <si>
    <t xml:space="preserve">Financial assets whose remaining time to maturity exceeds 12 months. If remaining time to maturity is not available, please use maturity-at-issuance. </t>
  </si>
  <si>
    <t>This category should include investments in equity assets not meeting the Basel III criteria to be included in the broad measure of liquidity (except for those with a stated or expected maturity of 12 months or less such as some types of convertible preferred equity).</t>
  </si>
  <si>
    <t>Please include repo assets whose maturity is &gt;12 months.</t>
  </si>
  <si>
    <r>
      <t xml:space="preserve">This category should include deposits redeemable in </t>
    </r>
    <r>
      <rPr>
        <b/>
        <sz val="12"/>
        <color rgb="FF000000"/>
        <rFont val="Times New Roman"/>
        <family val="1"/>
      </rPr>
      <t xml:space="preserve">&gt; </t>
    </r>
    <r>
      <rPr>
        <sz val="12"/>
        <color theme="1"/>
        <rFont val="Times New Roman"/>
        <family val="1"/>
      </rPr>
      <t>12 months</t>
    </r>
  </si>
  <si>
    <t xml:space="preserve">Short-term assets (≤ 12 months) </t>
  </si>
  <si>
    <t xml:space="preserve">Financial assets whose remaining time to maturity is less than or equal to 12 months. If remaining time to maturity is not available, please use maturity-at-issuance. </t>
  </si>
  <si>
    <r>
      <t xml:space="preserve">This category should include deposits redeemable in </t>
    </r>
    <r>
      <rPr>
        <b/>
        <sz val="12"/>
        <color rgb="FF000000"/>
        <rFont val="Times New Roman"/>
        <family val="1"/>
      </rPr>
      <t xml:space="preserve">≤ </t>
    </r>
    <r>
      <rPr>
        <sz val="12"/>
        <color theme="1"/>
        <rFont val="Times New Roman"/>
        <family val="1"/>
      </rPr>
      <t>12 months.</t>
    </r>
  </si>
  <si>
    <r>
      <t xml:space="preserve">Please include repo assets whose maturity is </t>
    </r>
    <r>
      <rPr>
        <b/>
        <sz val="12"/>
        <color rgb="FF000000"/>
        <rFont val="Times New Roman"/>
        <family val="1"/>
      </rPr>
      <t xml:space="preserve">≤ </t>
    </r>
    <r>
      <rPr>
        <sz val="12"/>
        <color theme="1"/>
        <rFont val="Times New Roman"/>
        <family val="1"/>
      </rPr>
      <t>12 months.</t>
    </r>
  </si>
  <si>
    <r>
      <t>This category should include assets included in “</t>
    </r>
    <r>
      <rPr>
        <sz val="12"/>
        <color rgb="FF000000"/>
        <rFont val="Times New Roman"/>
        <family val="1"/>
      </rPr>
      <t>Short-term assets (≤ 3 months)</t>
    </r>
    <r>
      <rPr>
        <sz val="12"/>
        <color theme="1"/>
        <rFont val="Times New Roman"/>
        <family val="1"/>
      </rPr>
      <t>”.</t>
    </r>
  </si>
  <si>
    <t xml:space="preserve">Short-term assets (≤ 3 months) </t>
  </si>
  <si>
    <t>Financial assets whose remaining time to maturity is less than or equal to 3 months. If remaining time to maturity is not available, please use maturity-at-issuance.</t>
  </si>
  <si>
    <t>This category should include cash, cash equivalents and deposits redeemable within three months.</t>
  </si>
  <si>
    <r>
      <t xml:space="preserve">Please include repo assets whose maturity is </t>
    </r>
    <r>
      <rPr>
        <b/>
        <sz val="12"/>
        <color rgb="FF000000"/>
        <rFont val="Times New Roman"/>
        <family val="1"/>
      </rPr>
      <t xml:space="preserve">≤ </t>
    </r>
    <r>
      <rPr>
        <sz val="12"/>
        <color rgb="FF000000"/>
        <rFont val="Times New Roman"/>
        <family val="1"/>
      </rPr>
      <t>3</t>
    </r>
    <r>
      <rPr>
        <sz val="12"/>
        <color theme="1"/>
        <rFont val="Times New Roman"/>
        <family val="1"/>
      </rPr>
      <t xml:space="preserve"> months.</t>
    </r>
  </si>
  <si>
    <r>
      <t>This category is a sub-set of “Short-term assets (</t>
    </r>
    <r>
      <rPr>
        <b/>
        <sz val="12"/>
        <color rgb="FF000000"/>
        <rFont val="Times New Roman"/>
        <family val="1"/>
      </rPr>
      <t xml:space="preserve">≤ </t>
    </r>
    <r>
      <rPr>
        <sz val="12"/>
        <color theme="1"/>
        <rFont val="Times New Roman"/>
        <family val="1"/>
      </rPr>
      <t xml:space="preserve">12 months)”. </t>
    </r>
  </si>
  <si>
    <t xml:space="preserve">Liquid assets (broad definition) </t>
  </si>
  <si>
    <t xml:space="preserve">This category includes liquid assets under the narrow definition (as defined in Row ix of this table). </t>
  </si>
  <si>
    <t>ix</t>
  </si>
  <si>
    <t>Liquid assets (narrow definition)</t>
  </si>
  <si>
    <t>In a narrow definition, liquid assets only include cash and cash equivalents.</t>
  </si>
  <si>
    <t>x</t>
  </si>
  <si>
    <t>This category is defined in Table 1 Row iii.</t>
  </si>
  <si>
    <t>xi</t>
  </si>
  <si>
    <t xml:space="preserve">Weighted Average Maturity a (WAM) </t>
  </si>
  <si>
    <t>Weighted Average Maturity (WAM) is an average of the effective maturities of all debt securities held in the portfolio, weighted by each debt security's percentage of total assets. An effective maturity is the period remaining until the principal amount of the security must unconditionally be paid, or for a security with an adjustable interest rate, the remaining period until the next interest rate readjustment. The effective maturity of each individual debt security should be capped at 100 years in order to avoid computation problems for the WAM related to perpetual bonds (i.e. with infinite maturities).</t>
  </si>
  <si>
    <t>xii</t>
  </si>
  <si>
    <t>Non-performing loans (NPL)</t>
  </si>
  <si>
    <r>
      <t xml:space="preserve">To improve cross-country comparability we recommend jurisidictions to follow the definition provided in the </t>
    </r>
    <r>
      <rPr>
        <i/>
        <sz val="11"/>
        <color theme="1"/>
        <rFont val="Arial"/>
        <family val="2"/>
      </rPr>
      <t>IMF Financial Soudness Indicators, Compilation Guide (https://www.imf.org/external/pubs/ft/fsi/guide/2006/pdf/fsiFT.pdf):</t>
    </r>
    <r>
      <rPr>
        <sz val="11"/>
        <color theme="1"/>
        <rFont val="Arial"/>
        <family val="2"/>
      </rPr>
      <t xml:space="preserve"> Loans (and other assets) should be classified as NPL when (1) payments of principal and interest are past due by three months (90 days) or more, or (2) interest payments equal to three months (90 days) interest or more have been capitalized (reinvested into the principal amount), refinanced, or rolled over (that is, payment has been delayed by agreement). ). In addition, NPLs should also include those loans with payments less than 90 days past due that are recognized as nonperforming under national supervisory guidance—that is, evidence exists to classify a loan as nonperforming even in the absence of a 90-day past due payment, such as when the debtor files for bankruptcy.</t>
    </r>
  </si>
  <si>
    <t>Table 4: Risk metrics liabilities and equity</t>
  </si>
  <si>
    <t xml:space="preserve">Long-term liabilities (&gt; 12 months) </t>
  </si>
  <si>
    <t>Liabilities whose remaining time to maturity exceeds 12 months.</t>
  </si>
  <si>
    <r>
      <t xml:space="preserve">Please include repo liabilities whose maturity is </t>
    </r>
    <r>
      <rPr>
        <b/>
        <sz val="12"/>
        <color rgb="FF000000"/>
        <rFont val="Times New Roman"/>
        <family val="1"/>
      </rPr>
      <t xml:space="preserve">&gt; </t>
    </r>
    <r>
      <rPr>
        <sz val="12"/>
        <color theme="1"/>
        <rFont val="Times New Roman"/>
        <family val="1"/>
      </rPr>
      <t>12 months.</t>
    </r>
  </si>
  <si>
    <t xml:space="preserve">Short-term liabilities (≤ 12 months) </t>
  </si>
  <si>
    <t>Liabilities whose remaining time to maturity are less than or equal to 12 months.</t>
  </si>
  <si>
    <r>
      <t xml:space="preserve">Please include repo liabilities whose maturity is </t>
    </r>
    <r>
      <rPr>
        <b/>
        <sz val="12"/>
        <color rgb="FF000000"/>
        <rFont val="Times New Roman"/>
        <family val="1"/>
      </rPr>
      <t xml:space="preserve">≤ </t>
    </r>
    <r>
      <rPr>
        <sz val="12"/>
        <color theme="1"/>
        <rFont val="Times New Roman"/>
        <family val="1"/>
      </rPr>
      <t>12 months.</t>
    </r>
  </si>
  <si>
    <t xml:space="preserve">Short-term liabilities (≤ 30 days) </t>
  </si>
  <si>
    <t>Liabilities whose remaining time to maturity are less than or equal to 30 days.</t>
  </si>
  <si>
    <r>
      <t>This category is a subset of “</t>
    </r>
    <r>
      <rPr>
        <sz val="12"/>
        <color rgb="FF000000"/>
        <rFont val="Times New Roman"/>
        <family val="1"/>
      </rPr>
      <t>Short-term liabilities (≤ 12 months)</t>
    </r>
    <r>
      <rPr>
        <sz val="12"/>
        <color theme="1"/>
        <rFont val="Times New Roman"/>
        <family val="1"/>
      </rPr>
      <t>”.</t>
    </r>
  </si>
  <si>
    <r>
      <t xml:space="preserve">Please include repo liabilities whose maturity is </t>
    </r>
    <r>
      <rPr>
        <b/>
        <sz val="12"/>
        <color rgb="FF000000"/>
        <rFont val="Times New Roman"/>
        <family val="1"/>
      </rPr>
      <t xml:space="preserve">≤ </t>
    </r>
    <r>
      <rPr>
        <sz val="12"/>
        <color theme="1"/>
        <rFont val="Times New Roman"/>
        <family val="1"/>
      </rPr>
      <t>30 days months.</t>
    </r>
  </si>
  <si>
    <t xml:space="preserve">Net Asset Value (NAV) </t>
  </si>
  <si>
    <t>Net assets attributable to investors</t>
  </si>
  <si>
    <t xml:space="preserve">Shareholders' equity (&gt; 12 months) </t>
  </si>
  <si>
    <t>Shareholders’ equity with a remaining time to maturity exceeding 12 months.</t>
  </si>
  <si>
    <t xml:space="preserve">Shareholders' equity (≤ 12 months) </t>
  </si>
  <si>
    <t>Shareholders’ equity with a remaining time to maturity less than or equal to 12 months.</t>
  </si>
  <si>
    <t xml:space="preserve">Shareholders' equity (≤ 30 days) </t>
  </si>
  <si>
    <t>Shareholders’ equity with a remaining time to maturity less than or equal to 30 days.</t>
  </si>
  <si>
    <r>
      <t>This category is a subset of “</t>
    </r>
    <r>
      <rPr>
        <sz val="12"/>
        <color rgb="FF000000"/>
        <rFont val="Times New Roman"/>
        <family val="1"/>
      </rPr>
      <t>Shareholders' equity (≤ 12 months)</t>
    </r>
    <r>
      <rPr>
        <sz val="12"/>
        <color theme="1"/>
        <rFont val="Times New Roman"/>
        <family val="1"/>
      </rPr>
      <t>”.</t>
    </r>
  </si>
  <si>
    <t>Equity</t>
  </si>
  <si>
    <t>Total shareholder’s equity (the residual interest in the assets of the entity after deducting all its liabilities).</t>
  </si>
  <si>
    <t>Loans and other funding from the parent company.</t>
  </si>
  <si>
    <t>This includes equity investment by parent companies.</t>
  </si>
  <si>
    <t>This category is defined in Table 1 Row v.</t>
  </si>
  <si>
    <t>Table 5 – Off-balance sheet items</t>
  </si>
  <si>
    <t>The absolute sum of all long and short off-balance sheet positions (i.e. the gross notional exposure). If this is not available, please include net exposure and provide an explanatory note.</t>
  </si>
  <si>
    <r>
      <rPr>
        <b/>
        <i/>
        <sz val="12"/>
        <color rgb="FF000000"/>
        <rFont val="Times New Roman"/>
        <family val="1"/>
      </rPr>
      <t>of which</t>
    </r>
    <r>
      <rPr>
        <b/>
        <sz val="12"/>
        <color rgb="FF000000"/>
        <rFont val="Times New Roman"/>
        <family val="1"/>
      </rPr>
      <t xml:space="preserve">: credit risk exposure type </t>
    </r>
  </si>
  <si>
    <t>Off-balance sheet credit risk exposures, e.g. due to contingent liabilities such as credit guarantees or lines of credit, and where applicable, credit default swaps (CDS).</t>
  </si>
  <si>
    <t>Prudential consolidation indicator</t>
  </si>
  <si>
    <t>If, for some entity types, it is not feasible to break out prudential consolidation, please report data for all entities within that entity type and indicate the approach you have taken.</t>
  </si>
  <si>
    <r>
      <t xml:space="preserve">Please provide a written comment. For example, </t>
    </r>
    <r>
      <rPr>
        <i/>
        <sz val="12"/>
        <color theme="1"/>
        <rFont val="Times New Roman"/>
        <family val="1"/>
      </rPr>
      <t>“As the available data does not allow for a focus on non-prudentially consolidated entities, we have instead provided data covering all entities”</t>
    </r>
    <r>
      <rPr>
        <sz val="12"/>
        <color theme="1"/>
        <rFont val="Times New Roman"/>
        <family val="1"/>
      </rPr>
      <t xml:space="preserve">. </t>
    </r>
  </si>
  <si>
    <t xml:space="preserve">Total or sample indicator </t>
  </si>
  <si>
    <t>If, for some entity types, it is not feasible to report data for all entitles per each type (net of prudential consolidation), please report weighted averages of a sample pool and specify in the 'total or sample indicator' cell how the sample has been selected (e.g. how many entities are in the sample and their size (like assets in percentage of the entity type assets or in absolute terms), if the sample consists of the top ten entities, by total financial assets, or if it was constructed by randomly sampling from both tails of the distribution).</t>
  </si>
  <si>
    <r>
      <t>Please provide a written comment. For example, “</t>
    </r>
    <r>
      <rPr>
        <i/>
        <sz val="12"/>
        <color theme="1"/>
        <rFont val="Times New Roman"/>
        <family val="1"/>
      </rPr>
      <t>Total off-balance sheet items were not available, so we have instead provided the total off-balance sheet items for the top 10 entities”</t>
    </r>
    <r>
      <rPr>
        <sz val="12"/>
        <color theme="1"/>
        <rFont val="Times New Roman"/>
        <family val="1"/>
      </rPr>
      <t>.</t>
    </r>
    <r>
      <rPr>
        <i/>
        <sz val="12"/>
        <color theme="1"/>
        <rFont val="Times New Roman"/>
        <family val="1"/>
      </rPr>
      <t xml:space="preserve">  </t>
    </r>
  </si>
  <si>
    <t>Table 6 – Split of Money Market Funds (MMFs)</t>
  </si>
  <si>
    <t xml:space="preserve">Government MMFs are those MMFs that invest at least 99.5% of its assets in cash or public debt securities (including repos collateralised by public debt or cash). The maturity threshold for this item is subject to jurisdictions’ judgment and data availability. For example, short-term government MMFs could comprise those government MMFs whose remaining time to maturity is less than or equal to 12 months. </t>
  </si>
  <si>
    <t>All MMFs that are not categorised as “Short-term government MMFs” according to the definition above.</t>
  </si>
  <si>
    <t>Q3.2022</t>
  </si>
  <si>
    <t>Q4.2022</t>
  </si>
  <si>
    <t>Q1.2023</t>
  </si>
  <si>
    <t>2022
(Note 15)</t>
  </si>
  <si>
    <t>Col 87</t>
  </si>
  <si>
    <t>Col 88</t>
  </si>
  <si>
    <t>Col 89</t>
  </si>
  <si>
    <t>Col 90</t>
  </si>
  <si>
    <t>Col 91</t>
  </si>
  <si>
    <t>Q2.2022</t>
  </si>
  <si>
    <t>Additional question</t>
  </si>
  <si>
    <t xml:space="preserve">Structured finance vehicles
</t>
  </si>
  <si>
    <t xml:space="preserve">Broker-Dealers
</t>
  </si>
  <si>
    <t xml:space="preserve">Finance companies
</t>
  </si>
  <si>
    <t>Total borrowings (Note 1)</t>
  </si>
  <si>
    <t>Supplementary Template: Total borrowings*</t>
  </si>
  <si>
    <t>Please report on- and off-balance sheet data for the largest entity types in economic functions with a size that is greater than 1% of total national financial assets or 1% of total global assets for the specific entity type classified in the narrow measure  (Col 1 in the macro-mapping template) when measured gross of prudential consolidation into banking groups. Please use domestic currency and unit multiplier specified on the cover page.</t>
  </si>
  <si>
    <t>Balance Sheet Items</t>
  </si>
  <si>
    <t>Credit assets (Note 3)</t>
  </si>
  <si>
    <t>Long-term assets
(&gt; 12 months) (Note 5)</t>
  </si>
  <si>
    <t>Liquid assets (narrow definition) (Note 7)</t>
  </si>
  <si>
    <t>Long-term liabilities
(&gt; 12 months) (Note 8)</t>
  </si>
  <si>
    <t>Short-term liabilities
(≤ 30 days) (Note 8)</t>
  </si>
  <si>
    <t>Net Asset Value (NAV) (Note 10)</t>
  </si>
  <si>
    <t>Shareholders' equity
(&gt; 12 months) (Note 8)</t>
  </si>
  <si>
    <t>Shareholders' equity
(≤ 30 days) (Note 8)</t>
  </si>
  <si>
    <t>Credit Intermediation (CI1) = credit assets / AUM</t>
  </si>
  <si>
    <t>10th percentile</t>
  </si>
  <si>
    <t>25th percentile</t>
  </si>
  <si>
    <t>Median</t>
  </si>
  <si>
    <t>75th percentile</t>
  </si>
  <si>
    <t>90th percentile</t>
  </si>
  <si>
    <t>Maturity Transformation (MT1) = (long term assets - long term liabilities - nonredeemable equity) / AUM</t>
  </si>
  <si>
    <t>Liquidity Transformation (LT1) = (AUM - liquid assets [narrow] + short term liabilities [≤ 30 days] + redeemable equity [≤ 30 days]) / AUM</t>
  </si>
  <si>
    <t>Leverage (L1) = AUM / NAV</t>
  </si>
  <si>
    <t>Qualitative information: please provide any comment helping to interpret the percentile data</t>
  </si>
  <si>
    <t>(21)</t>
  </si>
  <si>
    <t>(22)</t>
  </si>
  <si>
    <t>(23)</t>
  </si>
  <si>
    <t>(24)</t>
  </si>
  <si>
    <t>(25)</t>
  </si>
  <si>
    <t>(26)</t>
  </si>
  <si>
    <t>(27)</t>
  </si>
  <si>
    <t>(28)</t>
  </si>
  <si>
    <t>(29)</t>
  </si>
  <si>
    <t>(30)</t>
  </si>
  <si>
    <t>(31)</t>
  </si>
  <si>
    <t>(32)</t>
  </si>
  <si>
    <t>(33)</t>
  </si>
  <si>
    <t>(34)</t>
  </si>
  <si>
    <t>(35)</t>
  </si>
  <si>
    <t>Loans (Note 4)</t>
  </si>
  <si>
    <t>Short-term assets
(≤ 12 months) (Note 5)</t>
  </si>
  <si>
    <t>Short-term liabilities
(≤ 12 months) (Note 8)</t>
  </si>
  <si>
    <t>Equity (Note 11)</t>
  </si>
  <si>
    <t>Credit Intermediation (CI2) = loans / total financial assets</t>
  </si>
  <si>
    <t>Maturity Transformation (MT2) = short term liabilities [≤ 12 months] / short term assets [≤ 12 months]</t>
  </si>
  <si>
    <t>Liquidity Transformation (LT1) = (total financial assets - liquid assets [narrow] + short term liabilities [≤ 30 days]) / total financial assets</t>
  </si>
  <si>
    <t>Leverage (L1) = total financial assets / equity</t>
  </si>
  <si>
    <t>Non-performing loans = NPL / loans</t>
  </si>
  <si>
    <t>'(14)</t>
  </si>
  <si>
    <t>'(20)</t>
  </si>
  <si>
    <t>'(26)</t>
  </si>
  <si>
    <t>'(32)</t>
  </si>
  <si>
    <t>(36)</t>
  </si>
  <si>
    <t>Is there an established system of national financial accounts (e.g. 'Flow of Funds') in your jurisdiction? Is there an established FWTW table in your jurisdiction? If yes, please provide the URL link.</t>
  </si>
  <si>
    <t xml:space="preserve">Yes SNA (URL link) / No : </t>
  </si>
  <si>
    <t xml:space="preserve">Yes FWTW (URL link) / No : </t>
  </si>
  <si>
    <t xml:space="preserve">Captive Financial Institutions and Money Lenders
</t>
  </si>
  <si>
    <t xml:space="preserve">Financial Auxiliaries </t>
  </si>
  <si>
    <t>of which: Fixed income funds</t>
  </si>
  <si>
    <t>Claims on / liabilities to Col 41</t>
  </si>
  <si>
    <t>Claims on / liabilities to Col 42</t>
  </si>
  <si>
    <t>Claims on / liabilities to Col 18</t>
  </si>
  <si>
    <t>Claims on / liabilities to Col 20</t>
  </si>
  <si>
    <t>Claims on / liabilities to Col 28</t>
  </si>
  <si>
    <t>Claims on / liabilities to Col 35</t>
  </si>
  <si>
    <t>*: Proxies and estimates are acceptable if hard data are not available. Claims are defined in tab 9 Defintions - Table 2.</t>
  </si>
  <si>
    <r>
      <t xml:space="preserve">Insurance Companies </t>
    </r>
    <r>
      <rPr>
        <b/>
        <sz val="10"/>
        <color theme="4"/>
        <rFont val="Arial"/>
        <family val="2"/>
      </rPr>
      <t>(Note 1)</t>
    </r>
    <r>
      <rPr>
        <b/>
        <sz val="10"/>
        <color theme="1"/>
        <rFont val="Arial"/>
        <family val="2"/>
      </rPr>
      <t xml:space="preserve">
</t>
    </r>
  </si>
  <si>
    <r>
      <t xml:space="preserve">Pension Funds </t>
    </r>
    <r>
      <rPr>
        <b/>
        <sz val="10"/>
        <color theme="4"/>
        <rFont val="Arial"/>
        <family val="2"/>
      </rPr>
      <t xml:space="preserve">(Note 1) </t>
    </r>
    <r>
      <rPr>
        <b/>
        <sz val="10"/>
        <color theme="1"/>
        <rFont val="Arial"/>
        <family val="2"/>
      </rPr>
      <t xml:space="preserve">
</t>
    </r>
  </si>
  <si>
    <r>
      <t>MMFs</t>
    </r>
    <r>
      <rPr>
        <sz val="10"/>
        <color indexed="8"/>
        <rFont val="Arial"/>
        <family val="2"/>
      </rPr>
      <t xml:space="preserve">
</t>
    </r>
    <r>
      <rPr>
        <b/>
        <sz val="10"/>
        <color theme="4"/>
        <rFont val="Arial"/>
        <family val="2"/>
      </rPr>
      <t>(Note 3)</t>
    </r>
  </si>
  <si>
    <r>
      <t xml:space="preserve">Of which: short-term government MMFs
 </t>
    </r>
    <r>
      <rPr>
        <b/>
        <sz val="11"/>
        <color theme="4"/>
        <rFont val="Arial"/>
        <family val="2"/>
      </rPr>
      <t>(Note 3)</t>
    </r>
  </si>
  <si>
    <r>
      <t xml:space="preserve">Of which: non-government or longer maturity MMFs
</t>
    </r>
    <r>
      <rPr>
        <b/>
        <sz val="11"/>
        <color theme="4"/>
        <rFont val="Arial"/>
        <family val="2"/>
      </rPr>
      <t xml:space="preserve"> (Note 3)</t>
    </r>
  </si>
  <si>
    <r>
      <t>Trust Companies</t>
    </r>
    <r>
      <rPr>
        <sz val="10"/>
        <color indexed="8"/>
        <rFont val="Arial"/>
        <family val="2"/>
      </rPr>
      <t xml:space="preserve">
</t>
    </r>
  </si>
  <si>
    <t>3_2_22</t>
  </si>
  <si>
    <t>3_2_23</t>
  </si>
  <si>
    <t>3_2_24</t>
  </si>
  <si>
    <t>3_2_25</t>
  </si>
  <si>
    <t>3_2_26</t>
  </si>
  <si>
    <t>3_2_27</t>
  </si>
  <si>
    <t>3_2_28</t>
  </si>
  <si>
    <t>3_2_29</t>
  </si>
  <si>
    <t>3_2_30</t>
  </si>
  <si>
    <r>
      <t xml:space="preserve">Pension Funds' </t>
    </r>
    <r>
      <rPr>
        <b/>
        <sz val="10"/>
        <color theme="4"/>
        <rFont val="Arial"/>
        <family val="2"/>
      </rPr>
      <t>(Note 1)</t>
    </r>
  </si>
  <si>
    <t>Credit Intermediation (CI1) = credit assets / total financial assets</t>
  </si>
  <si>
    <t>Maturity Transformation (MT1) = (long term assets - long term liabilities - equity) / total financial assets</t>
  </si>
  <si>
    <t>Leverage (L5) = (total financial assets - equity) / total financial assets</t>
  </si>
  <si>
    <t>Claims include balance sheet asset exposures that arise through credit provision (e.g., loans, bonds held, cash on deposits, trade credit/loans, reverse repos) and investment funds’ shares holdings and other equity investments.</t>
  </si>
  <si>
    <t>Liabilities include [balance sheet] liability exposures that arise from borrowing activity (e.g., loans, deposits (where applicable), trade credit, repos) and the issuance of investment funds’ shares and other equity instruments.</t>
  </si>
  <si>
    <t>5_1_1_14</t>
  </si>
  <si>
    <t>5_1_1_15</t>
  </si>
  <si>
    <t>5_1_1_16</t>
  </si>
  <si>
    <t>5_1_1_17</t>
  </si>
  <si>
    <t>5_1_2_14</t>
  </si>
  <si>
    <t>5_1_2_15</t>
  </si>
  <si>
    <t>5_1_2_16</t>
  </si>
  <si>
    <t>5_1_2_17</t>
  </si>
  <si>
    <t>5_1_3_14</t>
  </si>
  <si>
    <t>5_1_3_15</t>
  </si>
  <si>
    <t>5_1_3_16</t>
  </si>
  <si>
    <t>5_1_3_17</t>
  </si>
  <si>
    <t>5_1_4_13</t>
  </si>
  <si>
    <t>5_1_4_14</t>
  </si>
  <si>
    <t>5_1_4_15</t>
  </si>
  <si>
    <t>5_1_4_16</t>
  </si>
  <si>
    <t>5_1_4_17</t>
  </si>
  <si>
    <t>5_1_5_13</t>
  </si>
  <si>
    <t>5_1_5_14</t>
  </si>
  <si>
    <t>5_1_5_15</t>
  </si>
  <si>
    <t>5_1_5_16</t>
  </si>
  <si>
    <t>5_1_5_17</t>
  </si>
  <si>
    <t>5_2_1_14</t>
  </si>
  <si>
    <t>5_2_1_15</t>
  </si>
  <si>
    <t>5_2_1_16</t>
  </si>
  <si>
    <t>5_2_1_17</t>
  </si>
  <si>
    <t>5_3_1_14</t>
  </si>
  <si>
    <t>5_3_1_15</t>
  </si>
  <si>
    <t>5_3_1_16</t>
  </si>
  <si>
    <t>5_3_1_17</t>
  </si>
  <si>
    <t>5_4_1_14</t>
  </si>
  <si>
    <t>5_4_1_15</t>
  </si>
  <si>
    <t>5_4_1_16</t>
  </si>
  <si>
    <t>5_4_1_17</t>
  </si>
  <si>
    <t>5_4_2_14</t>
  </si>
  <si>
    <t>5_4_2_15</t>
  </si>
  <si>
    <t>5_4_2_16</t>
  </si>
  <si>
    <t>5_4_2_17</t>
  </si>
  <si>
    <t>5_5_2_14</t>
  </si>
  <si>
    <t>5_5_2_15</t>
  </si>
  <si>
    <t>5_5_2_16</t>
  </si>
  <si>
    <t>5_5_2_17</t>
  </si>
  <si>
    <t>Data completeness
(Note 5)</t>
  </si>
  <si>
    <t>Leverage (L4) = total liabilities / equity</t>
  </si>
  <si>
    <t>Aggregated balance sheet value (automatic calculation)</t>
  </si>
  <si>
    <t xml:space="preserve">(1) Includes debt securities, loans, and repos on the liability side of the balance-sheet. To be completed on a best-efforts basis. </t>
  </si>
  <si>
    <t>(2) The Financial Corporations column is equal to sum of columns 2, 3, 6, 7, 8, 11 and 35.</t>
  </si>
  <si>
    <t>Total claims on [column]</t>
  </si>
  <si>
    <t>Total liabilities to [column]</t>
  </si>
  <si>
    <t xml:space="preserve">Insurance corporations' claims on pension funds
</t>
  </si>
  <si>
    <t xml:space="preserve">Insurance corporations' liabilities to pension funds
</t>
  </si>
  <si>
    <t>Banks'</t>
  </si>
  <si>
    <r>
      <t xml:space="preserve">Insurance Corporations' </t>
    </r>
    <r>
      <rPr>
        <b/>
        <sz val="10"/>
        <color theme="4"/>
        <rFont val="Arial"/>
        <family val="2"/>
      </rPr>
      <t>(Note 1)</t>
    </r>
  </si>
  <si>
    <r>
      <t>Other OFIs</t>
    </r>
    <r>
      <rPr>
        <sz val="10"/>
        <rFont val="Arial"/>
        <family val="2"/>
      </rPr>
      <t xml:space="preserve">
</t>
    </r>
    <r>
      <rPr>
        <sz val="10"/>
        <color theme="4"/>
        <rFont val="Arial"/>
        <family val="2"/>
      </rPr>
      <t>(Note 4)</t>
    </r>
  </si>
  <si>
    <r>
      <t>Other Investment Funds</t>
    </r>
    <r>
      <rPr>
        <sz val="10"/>
        <color indexed="8"/>
        <rFont val="Arial"/>
        <family val="2"/>
      </rPr>
      <t xml:space="preserve">
</t>
    </r>
  </si>
  <si>
    <t>In case of queries, please contact the FSB Secretariat.</t>
  </si>
  <si>
    <t>Borrowers</t>
  </si>
  <si>
    <t>Lenders</t>
  </si>
  <si>
    <r>
      <t xml:space="preserve">of which: </t>
    </r>
    <r>
      <rPr>
        <sz val="10"/>
        <color theme="1"/>
        <rFont val="Arial"/>
        <family val="2"/>
      </rPr>
      <t>deposits
(Note 4)</t>
    </r>
  </si>
  <si>
    <r>
      <t xml:space="preserve">of which: deposits
</t>
    </r>
    <r>
      <rPr>
        <sz val="10"/>
        <color theme="1"/>
        <rFont val="Arial"/>
        <family val="2"/>
      </rPr>
      <t>(Note 4)</t>
    </r>
  </si>
  <si>
    <t>col 35</t>
  </si>
  <si>
    <t>Government</t>
  </si>
  <si>
    <t>Households</t>
  </si>
  <si>
    <t>Deposit-taking corporations</t>
  </si>
  <si>
    <t>Insurance corporations</t>
  </si>
  <si>
    <t>Pension funds</t>
  </si>
  <si>
    <t>iii*</t>
  </si>
  <si>
    <t>Qualitative Information on Fintech Credit</t>
  </si>
  <si>
    <t>If non-financial corporations engage in fintech lending as a secondary activity, please provide information on the primary business of these non-financial corporations.</t>
  </si>
  <si>
    <r>
      <t>(</t>
    </r>
    <r>
      <rPr>
        <i/>
        <sz val="10"/>
        <color theme="1"/>
        <rFont val="Arial"/>
        <family val="2"/>
      </rPr>
      <t>enter text)</t>
    </r>
  </si>
  <si>
    <r>
      <t>of which</t>
    </r>
    <r>
      <rPr>
        <sz val="10"/>
        <color indexed="8"/>
        <rFont val="Arial"/>
        <family val="2"/>
      </rPr>
      <t>: fintech lending</t>
    </r>
  </si>
  <si>
    <t>(5) Only the fintech lending of non-bank DTC should be reported</t>
  </si>
  <si>
    <t>(6) Please report lending that may be originated by non-financial corporations as their secondary business.</t>
  </si>
  <si>
    <t>Fintech lending</t>
  </si>
  <si>
    <t>Total residents of the world</t>
  </si>
  <si>
    <t xml:space="preserve">Non-financial corporations </t>
  </si>
  <si>
    <t xml:space="preserve">Total financial institutions </t>
  </si>
  <si>
    <t>Rest of the world</t>
  </si>
  <si>
    <t>Of which: Households</t>
  </si>
  <si>
    <t>Of which: Other than households</t>
  </si>
  <si>
    <t xml:space="preserve">(enter text) </t>
  </si>
  <si>
    <t>Could you please explain which type of fintech lending is taking place in your jurisdictions? (e.g. P2P lending via a matching platform, crowdfunding to raise mortgage down payments, etc.)</t>
  </si>
  <si>
    <t>Do you observe that fintech lending platforms are supported in their activity by a bank through a non-financial linkage (e.g.: a partnership agreement, the supply of operational services)? If yes, please explain.</t>
  </si>
  <si>
    <t>Fintech lending platforms can also act as intermediaries when they use their balance-sheets to originate the lending. They may provide a guarantee on the interest rates.</t>
  </si>
  <si>
    <t>Examples of platforms are: marketplace business/consumer lending platforms, business/consumer crowdfunding platforms, balance-sheet business/consumer lending platforms, debt-based securities platforms, invoice trading platforms, real estate crowdfunding platforms, buy-now-pay-later lending platforms.</t>
  </si>
  <si>
    <t>(7) Please report the outstanding amount of fintech loans (and other types of lending) originated through auxiliaries (sum of new provided loans minus redemptions), or a proxy where not available. This may include fintech lending performed as a secondary business.</t>
  </si>
  <si>
    <r>
      <t xml:space="preserve">Financial auxiliaries  
</t>
    </r>
    <r>
      <rPr>
        <sz val="10"/>
        <color theme="1"/>
        <rFont val="Arial"/>
        <family val="2"/>
      </rPr>
      <t>(Note 7)</t>
    </r>
  </si>
  <si>
    <t>Interconnectedness for fintech lending auxiliaries</t>
  </si>
  <si>
    <t>Auxiliaries engaging in fintech lending</t>
  </si>
  <si>
    <t>Interconnectedness for fintech lending intermediaries</t>
  </si>
  <si>
    <t>Intermediaries engaging in fintech lending</t>
  </si>
  <si>
    <t>Note: rows for borrowers and lenders should refer to the users of the fintech lending platforms</t>
  </si>
  <si>
    <t>Q2.2023</t>
  </si>
  <si>
    <t>Q3.2023</t>
  </si>
  <si>
    <t>Q4.2023</t>
  </si>
  <si>
    <t>Q1.2024</t>
  </si>
  <si>
    <t>2_1_37</t>
  </si>
  <si>
    <t>2_1_38</t>
  </si>
  <si>
    <t>2_1_39</t>
  </si>
  <si>
    <t>2_1_40</t>
  </si>
  <si>
    <t>2_1_41</t>
  </si>
  <si>
    <t>2_1_42</t>
  </si>
  <si>
    <t>2_1_43</t>
  </si>
  <si>
    <t>2_1_44</t>
  </si>
  <si>
    <t>2_1_45</t>
  </si>
  <si>
    <t>2_1_46</t>
  </si>
  <si>
    <t>2_1_47</t>
  </si>
  <si>
    <t>2_1_48</t>
  </si>
  <si>
    <t>* Proxies and estimates are acceptable if hard data are not available. If only total liabilities (excluding equity) are available please leave blank.</t>
  </si>
  <si>
    <t>Q3. 2023</t>
  </si>
  <si>
    <t>Q4. 2023</t>
  </si>
  <si>
    <t>Q1. 2024</t>
  </si>
  <si>
    <r>
      <t xml:space="preserve">Captive Financial Institutions and Money Lenders </t>
    </r>
    <r>
      <rPr>
        <sz val="10"/>
        <color theme="1"/>
        <rFont val="Arial"/>
        <family val="2"/>
      </rPr>
      <t>(Note 8)</t>
    </r>
  </si>
  <si>
    <r>
      <t xml:space="preserve">Non-financial corporations 
</t>
    </r>
    <r>
      <rPr>
        <sz val="10"/>
        <color theme="1"/>
        <rFont val="Arial"/>
        <family val="2"/>
      </rPr>
      <t>(Notes 6 and 8)</t>
    </r>
  </si>
  <si>
    <t>(8) Please focus on lending not considered as intragroup transaction</t>
  </si>
  <si>
    <t>Do you observe that some fintech lending is collateralised with crypto assets? If yes, please provide an estimate of how much and elaborate on recent trends.</t>
  </si>
  <si>
    <t>Fintech lending platforms can act as auxiliaries. They can be in the form of a “marketplace platform”, which is an online market that allows lenders to trade directly with borrowers (peer-to-peer lending and crowdfunding platforms).</t>
  </si>
  <si>
    <t>2023
(Note 15)</t>
  </si>
  <si>
    <t>2_1_49</t>
  </si>
  <si>
    <t>2_1_50</t>
  </si>
  <si>
    <t>2_1_51</t>
  </si>
  <si>
    <t>2_1_31</t>
  </si>
  <si>
    <t>4_1_24</t>
  </si>
  <si>
    <t>4_1_25</t>
  </si>
  <si>
    <t>4_1_26</t>
  </si>
  <si>
    <t>4_2_24</t>
  </si>
  <si>
    <t>4_2_25</t>
  </si>
  <si>
    <t>4_2_26</t>
  </si>
  <si>
    <t>4_2_27</t>
  </si>
  <si>
    <t>4_3_19</t>
  </si>
  <si>
    <t>4_3_20</t>
  </si>
  <si>
    <t>4_3_21</t>
  </si>
  <si>
    <t>4_4_21</t>
  </si>
  <si>
    <t>4_4_22</t>
  </si>
  <si>
    <t>4_4_23</t>
  </si>
  <si>
    <t>4_4_24</t>
  </si>
  <si>
    <t>4_5_19</t>
  </si>
  <si>
    <t>4_5_20</t>
  </si>
  <si>
    <t>4_5_21</t>
  </si>
  <si>
    <t>4_6_19</t>
  </si>
  <si>
    <t>4_6_20</t>
  </si>
  <si>
    <t>4_6_21</t>
  </si>
  <si>
    <t>4_7_16</t>
  </si>
  <si>
    <t>3_3_1</t>
  </si>
  <si>
    <t>3_3_2</t>
  </si>
  <si>
    <t>3_3_3</t>
  </si>
  <si>
    <t>3_3_4</t>
  </si>
  <si>
    <t>3_3_5</t>
  </si>
  <si>
    <t>3_3_6</t>
  </si>
  <si>
    <t>3_3_7</t>
  </si>
  <si>
    <t>3_3_8</t>
  </si>
  <si>
    <t>3_3_9</t>
  </si>
  <si>
    <t>3_3_10</t>
  </si>
  <si>
    <t>3_3_11</t>
  </si>
  <si>
    <t>3_3_12</t>
  </si>
  <si>
    <t>3_3_13</t>
  </si>
  <si>
    <t>3_4_1</t>
  </si>
  <si>
    <t>3_4_2</t>
  </si>
  <si>
    <t>3_4_3</t>
  </si>
  <si>
    <t>3_4_4</t>
  </si>
  <si>
    <t>3_4_5</t>
  </si>
  <si>
    <t>3_4_6</t>
  </si>
  <si>
    <t>3_4_7</t>
  </si>
  <si>
    <t>3_4_8</t>
  </si>
  <si>
    <t>3_4_9</t>
  </si>
  <si>
    <t>3_4_10</t>
  </si>
  <si>
    <t>3_4_11</t>
  </si>
  <si>
    <t>3_4_12</t>
  </si>
  <si>
    <t>3_4_13</t>
  </si>
  <si>
    <r>
      <t>of which</t>
    </r>
    <r>
      <rPr>
        <sz val="10"/>
        <color indexed="8"/>
        <rFont val="Arial"/>
        <family val="2"/>
      </rPr>
      <t>: nonbank fintech lending</t>
    </r>
    <r>
      <rPr>
        <i/>
        <sz val="10"/>
        <color theme="1"/>
        <rFont val="Arial"/>
        <family val="2"/>
      </rPr>
      <t xml:space="preserve"> </t>
    </r>
    <r>
      <rPr>
        <sz val="10"/>
        <color theme="1"/>
        <rFont val="Arial"/>
        <family val="2"/>
      </rPr>
      <t>(Note 5)</t>
    </r>
  </si>
  <si>
    <t xml:space="preserve">Domestic 
Total residents </t>
  </si>
  <si>
    <t>Please refer to the accompanying reporting instructions and guidelines. In particular, please ensure that blank cells are used where there is no data series/you have no access to the data requested; zeroes are used where there is a data series/you have access to the data requested and the value is zero.</t>
  </si>
  <si>
    <r>
      <rPr>
        <b/>
        <sz val="10"/>
        <color indexed="8"/>
        <rFont val="Arial"/>
        <family val="2"/>
      </rPr>
      <t>Note</t>
    </r>
    <r>
      <rPr>
        <sz val="10"/>
        <color indexed="8"/>
        <rFont val="Arial"/>
        <family val="2"/>
      </rPr>
      <t xml:space="preserve">
(detailed definition etc. and please state if you have not used valuations consistent with the System of National Accounts)</t>
    </r>
  </si>
  <si>
    <t>Note
(detailed definition etc. and please state if you have not used valuations consistent with the System of National Accounts)</t>
  </si>
  <si>
    <r>
      <rPr>
        <b/>
        <sz val="10"/>
        <color indexed="8"/>
        <rFont val="Arial"/>
        <family val="2"/>
      </rPr>
      <t>Note / data source</t>
    </r>
    <r>
      <rPr>
        <sz val="10"/>
        <color indexed="8"/>
        <rFont val="Arial"/>
        <family val="2"/>
      </rPr>
      <t xml:space="preserve">
(description, confidentiality, URL)
(Note 3) 
and please state if you have not used valuations consistent with the System of National Accounts</t>
    </r>
  </si>
  <si>
    <r>
      <rPr>
        <b/>
        <sz val="10"/>
        <color indexed="8"/>
        <rFont val="Arial"/>
        <family val="2"/>
      </rPr>
      <t>Note / data source</t>
    </r>
    <r>
      <rPr>
        <sz val="10"/>
        <color indexed="8"/>
        <rFont val="Arial"/>
        <family val="2"/>
      </rPr>
      <t xml:space="preserve">
(description, confidentiality, URL)
(Note 3)
and please state if you have not used valuations consistent with the System of National Accounts</t>
    </r>
  </si>
  <si>
    <r>
      <t xml:space="preserve">Qualitative Explanation
</t>
    </r>
    <r>
      <rPr>
        <u/>
        <sz val="10"/>
        <color theme="1"/>
        <rFont val="Arial"/>
        <family val="2"/>
      </rPr>
      <t>Please explain which data series you include in each category</t>
    </r>
    <r>
      <rPr>
        <b/>
        <sz val="10"/>
        <color theme="1"/>
        <rFont val="Arial"/>
        <family val="2"/>
      </rPr>
      <t xml:space="preserve">
(Note 1)
and please state if you have not used valuations consistent with the System of National Accounts</t>
    </r>
  </si>
  <si>
    <t>Level 3 - Data outside of the scope of the 2025 monitoring exercise. These data items won't be used in the 2025 monitoring exercise. Jurisdictions that have submitted these items in previous exercises can continue reporting them if this doesn’t imply significant additional efforts.</t>
  </si>
  <si>
    <t>Reporting priorities for the 2025 monitoring exercise</t>
  </si>
  <si>
    <t>Q2.2024</t>
  </si>
  <si>
    <t>Q3. 2024</t>
  </si>
  <si>
    <t>Q4. 2024</t>
  </si>
  <si>
    <t>Q1. 2025</t>
  </si>
  <si>
    <t>Q2. 2024</t>
  </si>
  <si>
    <t>in USD million (constant 2024 exchange rate)</t>
  </si>
  <si>
    <t>Q3.2024</t>
  </si>
  <si>
    <t>Q4.2024</t>
  </si>
  <si>
    <t>Q1.2025</t>
  </si>
  <si>
    <t>in USD million (constant end-2024 exchange rate)</t>
  </si>
  <si>
    <t>Data completeness (2024 data missing)</t>
  </si>
  <si>
    <t>of which equity REITs and RE funds</t>
  </si>
  <si>
    <t>of which mortage REITs and RE funds</t>
  </si>
  <si>
    <t>of which mortgage REITs and RE funds</t>
  </si>
  <si>
    <t>Financial assets at end-year</t>
  </si>
  <si>
    <t>EF2 exposures by product type</t>
  </si>
  <si>
    <t>Product</t>
  </si>
  <si>
    <t>Comments</t>
  </si>
  <si>
    <t>Of which Residential</t>
  </si>
  <si>
    <t>Of which Commercial</t>
  </si>
  <si>
    <t>&lt; 1 year</t>
  </si>
  <si>
    <t>&gt; 1 year</t>
  </si>
  <si>
    <t>Revolving</t>
  </si>
  <si>
    <t>Mortgage loans</t>
  </si>
  <si>
    <r>
      <t xml:space="preserve">Term, </t>
    </r>
    <r>
      <rPr>
        <i/>
        <sz val="10"/>
        <color theme="1"/>
        <rFont val="Arial"/>
        <family val="2"/>
      </rPr>
      <t>of which:</t>
    </r>
  </si>
  <si>
    <r>
      <t xml:space="preserve">Borrower type, </t>
    </r>
    <r>
      <rPr>
        <i/>
        <sz val="10"/>
        <color theme="1"/>
        <rFont val="Arial"/>
        <family val="2"/>
      </rPr>
      <t>of which:</t>
    </r>
  </si>
  <si>
    <t>of which: market based financing</t>
  </si>
  <si>
    <t>of which: Loans</t>
  </si>
  <si>
    <t>Data completeness (2024 data )</t>
  </si>
  <si>
    <t>at end-2024</t>
  </si>
  <si>
    <t>Number of entities at the end of 2024</t>
  </si>
  <si>
    <t>2024
(Note 15)</t>
  </si>
  <si>
    <t>Venture capital</t>
  </si>
  <si>
    <t>Typically investing in start-ups and other early-stage firms, taking minority interests in their portfolio companies.</t>
  </si>
  <si>
    <t>Growth capital</t>
  </si>
  <si>
    <t>Typically investing a minority interest in mature companies seeking to expand their business.</t>
  </si>
  <si>
    <t>Private equity</t>
  </si>
  <si>
    <t>Typically investing in later-stage companies (private or public, with the intention of taking them private) and acquires controlloing interests in their portfolio companies.</t>
  </si>
  <si>
    <t>Private credit</t>
  </si>
  <si>
    <t>Real asset financing</t>
  </si>
  <si>
    <t>Typically equity financing of real assets such as infrastructure, real estate, commodities, and natural resources.</t>
  </si>
  <si>
    <t>Other collective investment vehicles engaging in private finance activities</t>
  </si>
  <si>
    <t>Finance companies engaging in private finance activities</t>
  </si>
  <si>
    <t>Structured finance vehicles securitising private finance assets</t>
  </si>
  <si>
    <t>Insurance corporations engaging in private finance activities</t>
  </si>
  <si>
    <t>Pension funds engaging in private finance activities</t>
  </si>
  <si>
    <t>[Other entities, please specify] engaging in private finance activities</t>
  </si>
  <si>
    <r>
      <t>of which</t>
    </r>
    <r>
      <rPr>
        <sz val="10"/>
        <color indexed="8"/>
        <rFont val="Arial"/>
        <family val="2"/>
      </rPr>
      <t>:
Private credit funds</t>
    </r>
  </si>
  <si>
    <r>
      <t>of which</t>
    </r>
    <r>
      <rPr>
        <sz val="10"/>
        <color indexed="8"/>
        <rFont val="Arial"/>
        <family val="2"/>
      </rPr>
      <t>:
Engaging in private credit</t>
    </r>
  </si>
  <si>
    <r>
      <t>of which</t>
    </r>
    <r>
      <rPr>
        <sz val="10"/>
        <color indexed="8"/>
        <rFont val="Arial"/>
        <family val="2"/>
      </rPr>
      <t>:
Securitising private credit assets</t>
    </r>
  </si>
  <si>
    <r>
      <rPr>
        <b/>
        <sz val="10"/>
        <color indexed="8"/>
        <rFont val="Arial"/>
        <family val="2"/>
      </rPr>
      <t>Source</t>
    </r>
    <r>
      <rPr>
        <sz val="10"/>
        <color indexed="8"/>
        <rFont val="Arial"/>
        <family val="2"/>
      </rPr>
      <t xml:space="preserve">
(description, confidentiality, URL)</t>
    </r>
  </si>
  <si>
    <t>Outside the scope of the 2025 monitoring exercise (Level 3).</t>
  </si>
  <si>
    <t>Col 59</t>
  </si>
  <si>
    <t>Col 60</t>
  </si>
  <si>
    <t>Col 61</t>
  </si>
  <si>
    <t>Col 62</t>
  </si>
  <si>
    <t>Col 63</t>
  </si>
  <si>
    <t>Col 64</t>
  </si>
  <si>
    <t>of which: Investment fund shares held by institutional investors (Note 5)</t>
  </si>
  <si>
    <t>(4) Please include derivatives used only for funding purposes, not for speculative or hedging purposes</t>
  </si>
  <si>
    <t>2_1_ 52</t>
  </si>
  <si>
    <t>2_1_53</t>
  </si>
  <si>
    <t>2_1_54</t>
  </si>
  <si>
    <t>2_1_55</t>
  </si>
  <si>
    <t>2_1_56</t>
  </si>
  <si>
    <t>2_1_57</t>
  </si>
  <si>
    <t>2_2_25</t>
  </si>
  <si>
    <t>2_2_26</t>
  </si>
  <si>
    <t>2_2_27</t>
  </si>
  <si>
    <t>2_2_28</t>
  </si>
  <si>
    <t>2_3_25</t>
  </si>
  <si>
    <t>2_3_26</t>
  </si>
  <si>
    <t>2_3_27</t>
  </si>
  <si>
    <t>2_3_28</t>
  </si>
  <si>
    <t>2_3_29</t>
  </si>
  <si>
    <t>2_3_30</t>
  </si>
  <si>
    <t>2_3_31</t>
  </si>
  <si>
    <t>2_3_32</t>
  </si>
  <si>
    <t>2_3_33</t>
  </si>
  <si>
    <t>2_3_34</t>
  </si>
  <si>
    <t>2_3_35</t>
  </si>
  <si>
    <t>2_3_36</t>
  </si>
  <si>
    <t>2_3_37</t>
  </si>
  <si>
    <t>2_3_38</t>
  </si>
  <si>
    <t>2_3_39</t>
  </si>
  <si>
    <t>2_3_40</t>
  </si>
  <si>
    <t>2_3_41</t>
  </si>
  <si>
    <t>2_3_42</t>
  </si>
  <si>
    <t>2_3_43</t>
  </si>
  <si>
    <t>2_3_44</t>
  </si>
  <si>
    <t>2_3_45</t>
  </si>
  <si>
    <t>2_3_46</t>
  </si>
  <si>
    <t>2_3_47</t>
  </si>
  <si>
    <t>2_3_48</t>
  </si>
  <si>
    <t>2_3_49</t>
  </si>
  <si>
    <t>2_3_50</t>
  </si>
  <si>
    <t>2_3_51</t>
  </si>
  <si>
    <t>2_3_52</t>
  </si>
  <si>
    <t>2_3_53</t>
  </si>
  <si>
    <t>2_3_54</t>
  </si>
  <si>
    <t>2_3_55</t>
  </si>
  <si>
    <t>2_3_56</t>
  </si>
  <si>
    <t>2_3_57</t>
  </si>
  <si>
    <t>2_3_58</t>
  </si>
  <si>
    <t>2_3_59</t>
  </si>
  <si>
    <t>2_3_60</t>
  </si>
  <si>
    <t>2_3_61</t>
  </si>
  <si>
    <t>2_3_62</t>
  </si>
  <si>
    <t>2_3_63</t>
  </si>
  <si>
    <t>2_3_64</t>
  </si>
  <si>
    <t>2_4_15</t>
  </si>
  <si>
    <t>2_4_16</t>
  </si>
  <si>
    <t>of which: Derivatives (Note 4)</t>
  </si>
  <si>
    <t>Financial assets in USD million (at constant 2024 exchange rate)</t>
  </si>
  <si>
    <t>of which: Derivatives
(Note 4)</t>
  </si>
  <si>
    <t>REITFs</t>
  </si>
  <si>
    <t>Col 92</t>
  </si>
  <si>
    <t>Col 93</t>
  </si>
  <si>
    <t>Col 94</t>
  </si>
  <si>
    <t>Col 95</t>
  </si>
  <si>
    <t>Col 96</t>
  </si>
  <si>
    <t xml:space="preserve">2020
</t>
  </si>
  <si>
    <t xml:space="preserve">2021
</t>
  </si>
  <si>
    <t xml:space="preserve">2022
</t>
  </si>
  <si>
    <t xml:space="preserve">2023
</t>
  </si>
  <si>
    <t xml:space="preserve">2024
</t>
  </si>
  <si>
    <t>Col 97</t>
  </si>
  <si>
    <t>Col 98</t>
  </si>
  <si>
    <t>Col 99</t>
  </si>
  <si>
    <t>Col 100</t>
  </si>
  <si>
    <t>Col 101</t>
  </si>
  <si>
    <t>Col 102</t>
  </si>
  <si>
    <t>Core entities for EF1: MMFs, fixed income funds, mixed funds, REITFs, and Other EF1 entity types.</t>
  </si>
  <si>
    <t>Loans to Non-Financial Corpoations, including leasing (excluding mortgage loans)</t>
  </si>
  <si>
    <t>Loans to Financial Corporations (excluding mortgage loans)</t>
  </si>
  <si>
    <t>Loans to Households (excluding mortgage loans)</t>
  </si>
  <si>
    <t xml:space="preserve">Debt securities are negotiable instruments serving as evidence of a debt (see SNA 2008 Paragraph 11.64). They include bills, bonds (including sovereign bonds), negotiable certificates of deposit, commercial paper, debentures, asset-backed securities, and similar instruments normally traded in the financial markets, Treasury bills, and bankers’ acceptances. </t>
  </si>
  <si>
    <t>Investment fund shares/units (i.e. funds of fund) should be included in this category if there are data allowing a 'look through' to the underlying assets (or another approach leading to a similar outcome) when calculating credit assets e.g. for vulnerability metrics.
If there are not sufficient data to apply a look-through approach (or similar), investment fund shares/units should be excluded from the assets used to calculate credit assets and vulnerability metrics (both from the numerator and the denominator)</t>
  </si>
  <si>
    <t xml:space="preserve">This category is defined in Table 1, Row (i).  
As noted there, investment fund shares/units (i.e. funds of fund) should be included in this category if there are data allowing a 'look through' to the underlying assets (or another approach leading to a similar outcome) when calculating credit assets, and this applies to vulnerability metrics.
If there are not sufficient data to apply a look-through approach (or similar), investment fund shares/units should be excluded from the assets used to calculate credit assets and vulnerability metrics. For the vulnerability metric CI1, this means that fund shares/units should be excludeded from the numerator “credit assets” and subtracted from the denominator “total financial assets” in order to avoid downward biases of this metric.
</t>
  </si>
  <si>
    <t>Qualitative information</t>
  </si>
  <si>
    <t>Please provide the definition you are using for private finance activities. Please explain if this is a regulatory definition, or your own definition for internal analyses, and, if relevant, please provide a link.</t>
  </si>
  <si>
    <t>Please provide the definition you are using for private credit activities. Please explain if this is a regulatory definition, or your own definition for internal analyses, and, if relevant, please provide a link.</t>
  </si>
  <si>
    <t>Please list the entity types that are carrying out private finance and private credit activities in your jurisdiction.</t>
  </si>
  <si>
    <t>If you are not already using a definition of private finance and private credit, please consider the following definitions for the rest of this template:</t>
  </si>
  <si>
    <t>Private finance</t>
  </si>
  <si>
    <t>It is an activity conducted by non-bank entities whereby the terms and conditions of the financing are negotiated on a bilateral basis or among a small group of non-bank entities. It typically covers venture capital, growth capital, private equity, real asset financing, and private credit.</t>
  </si>
  <si>
    <t>Typically issuing debt instruments to corporates. The terms and conditions of such debt instruments are negotiated and tailored on a bilateral basis or among a small group of non-bank lenders. These debt instruments often fall into the category of direct lending, but may also include mezzanine debt, special situations, distressed debt, venture debt, and real asset debt. Bank-syndicated loans and other forms of lending provided by banks are excluded. Debt funding provided through publicly traded assets such as corporate bonds are also excluded.</t>
  </si>
  <si>
    <t>Quantitative information</t>
  </si>
  <si>
    <t xml:space="preserve">Please identify, in the data you submitted in this template, the amount (in the currency of the template) of private finance/credit assets held by the entities listed below. </t>
  </si>
  <si>
    <t>Private investment funds (1)</t>
  </si>
  <si>
    <r>
      <t xml:space="preserve">Comment 
</t>
    </r>
    <r>
      <rPr>
        <sz val="10"/>
        <color rgb="FF000000"/>
        <rFont val="Arial"/>
        <family val="2"/>
      </rPr>
      <t>Please explain if you followed your own definitions or the definitions provided above.</t>
    </r>
  </si>
  <si>
    <r>
      <rPr>
        <b/>
        <sz val="10"/>
        <color rgb="FF000000"/>
        <rFont val="Arial"/>
        <family val="2"/>
      </rPr>
      <t xml:space="preserve">Cross-reference 
</t>
    </r>
    <r>
      <rPr>
        <sz val="10"/>
        <color rgb="FF000000"/>
        <rFont val="Arial"/>
        <family val="2"/>
      </rPr>
      <t>Please refer to the relevant column in the macro-mapping template.</t>
    </r>
  </si>
  <si>
    <r>
      <rPr>
        <b/>
        <sz val="10"/>
        <color rgb="FF000000"/>
        <rFont val="Arial"/>
        <family val="2"/>
      </rPr>
      <t>Classification</t>
    </r>
    <r>
      <rPr>
        <b/>
        <sz val="10"/>
        <color theme="1"/>
        <rFont val="Arial"/>
        <family val="2"/>
      </rPr>
      <t xml:space="preserve">
P</t>
    </r>
    <r>
      <rPr>
        <sz val="10"/>
        <color theme="1"/>
        <rFont val="Arial"/>
        <family val="2"/>
      </rPr>
      <t>lease explain whether the entities are classified into the narrow measure. Please speficy which economic function and which percent of assets reported in this template were included.</t>
    </r>
  </si>
  <si>
    <t>(1) Private investment funds are collective investment vehicles that (i) do not publicly offer their units and (ii) engage in private finance activities.</t>
  </si>
  <si>
    <t>Other EF1 entity types (also exlcuding Hedge Funds)</t>
  </si>
  <si>
    <t>2_3_65</t>
  </si>
  <si>
    <t>Col 65</t>
  </si>
  <si>
    <t>EF2 entities</t>
  </si>
  <si>
    <t>EF3 entities</t>
  </si>
  <si>
    <t>EF4 entities</t>
  </si>
  <si>
    <t>EF5 entities</t>
  </si>
  <si>
    <t>Fintech lending is defined as “lending activity facilitated by digital platforms that are not operated by commercial banks”. Lending can be done either via a loan (secured or unsecured), the purchase of debt-based securities (a bond, debenture, or subordinated debt), or the purchase of invoices or receivables from a business. Deposit assets are excluded.</t>
  </si>
  <si>
    <t>Level 1 - Core data. Jurisdictions should focus their efforts on completing these data items (due to conditional formatting in the template, these cells will appear red until values are entered).</t>
  </si>
  <si>
    <t>Total borrowings</t>
  </si>
  <si>
    <t xml:space="preserve">Includes debt securities, loans, and repos on the liability side of the balance-sheet. </t>
  </si>
  <si>
    <t>(5) By institutional investors we mean all non-retail investors, this category may include for example family offices, sovereign wealth funds, insurance companies, pension funds, and investment funds.</t>
  </si>
  <si>
    <t>in USD million (floating exchange rate)</t>
  </si>
  <si>
    <t>*: Members may complement the Flow of Funds / National Financial Accounts data with data/information from other sources, while avoiding any double-counting with existing Flow of Funds categories. If data are unavailable, please keep the relevant cell(s) blank. If end-2024 data are not available, please provide the most recent available data point in 2024 and indicate the reference date in the Note cell.</t>
  </si>
  <si>
    <t>5_1_6_13</t>
  </si>
  <si>
    <t>5_1_6_14</t>
  </si>
  <si>
    <t>5_1_6_15</t>
  </si>
  <si>
    <t>5_1_6_16</t>
  </si>
  <si>
    <t>5_1_6_17</t>
  </si>
  <si>
    <t>5_1_6_o</t>
  </si>
  <si>
    <t>5_1_7_13</t>
  </si>
  <si>
    <t>5_1_7_14</t>
  </si>
  <si>
    <t>5_1_7_15</t>
  </si>
  <si>
    <t>5_1_7_16</t>
  </si>
  <si>
    <t>5_1_7_17</t>
  </si>
  <si>
    <t>5_1_7_o</t>
  </si>
  <si>
    <t>10_1_1</t>
  </si>
  <si>
    <t>idenitifer</t>
  </si>
  <si>
    <t>10_1_2</t>
  </si>
  <si>
    <t>10_1_3</t>
  </si>
  <si>
    <t>10_1_4</t>
  </si>
  <si>
    <t>10_1_5</t>
  </si>
  <si>
    <t>10_1_6</t>
  </si>
  <si>
    <t>10_1_7</t>
  </si>
  <si>
    <t>10_1_8</t>
  </si>
  <si>
    <t>10_1_9</t>
  </si>
  <si>
    <t>10_1_10</t>
  </si>
  <si>
    <t>10_1_11</t>
  </si>
  <si>
    <t>10_1_12</t>
  </si>
  <si>
    <t>10_1_13</t>
  </si>
  <si>
    <t>10_1_14</t>
  </si>
  <si>
    <t>10_1_15</t>
  </si>
  <si>
    <t>10_1_16</t>
  </si>
  <si>
    <t>10_1_17</t>
  </si>
  <si>
    <t>10_1_18</t>
  </si>
  <si>
    <t>identifier</t>
  </si>
  <si>
    <t>11_1_1</t>
  </si>
  <si>
    <t>11_1_2</t>
  </si>
  <si>
    <t>11_1_3</t>
  </si>
  <si>
    <t>11_1_4</t>
  </si>
  <si>
    <t>11_1_5</t>
  </si>
  <si>
    <t>11_1_6</t>
  </si>
  <si>
    <t>11_1_7</t>
  </si>
  <si>
    <t>11_1_8</t>
  </si>
  <si>
    <t>11_1_9</t>
  </si>
  <si>
    <t>11_1_10</t>
  </si>
  <si>
    <t>11_1_11</t>
  </si>
  <si>
    <t>11_1_12</t>
  </si>
  <si>
    <t>11_1_13</t>
  </si>
  <si>
    <t>11_1_14</t>
  </si>
  <si>
    <t>11_1_15</t>
  </si>
  <si>
    <r>
      <t>Please consider the activities of non-bank financial entity types (Columns 7 to 42 in the macro-mapping template) and classify them into the following categories in the tables below</t>
    </r>
    <r>
      <rPr>
        <sz val="10"/>
        <color indexed="10"/>
        <rFont val="Arial"/>
        <family val="2"/>
      </rPr>
      <t xml:space="preserve"> (Note 1)</t>
    </r>
    <r>
      <rPr>
        <b/>
        <sz val="10"/>
        <color indexed="10"/>
        <rFont val="Arial"/>
        <family val="2"/>
      </rPr>
      <t>:</t>
    </r>
  </si>
  <si>
    <r>
      <t xml:space="preserve">(2) Wholesale Funding includes all non-deposit on- and off-balance sheet funding sources, particularly market funding, but excluding equity. For investment funds, wholesale funding includes </t>
    </r>
    <r>
      <rPr>
        <b/>
        <sz val="10"/>
        <color theme="1"/>
        <rFont val="Arial"/>
        <family val="2"/>
      </rPr>
      <t>institutional</t>
    </r>
    <r>
      <rPr>
        <sz val="10"/>
        <color theme="1"/>
        <rFont val="Arial"/>
        <family val="2"/>
      </rPr>
      <t xml:space="preserve"> client investments. Deposits provided by retail customers and funding provided by small business customers are excluded.</t>
    </r>
  </si>
  <si>
    <t>Repo transactions are excluded from this category (as they are collected separately within the supplementary template).</t>
  </si>
  <si>
    <t>Securities, gold swaps and financing by means of a financial lease may also be classified as loans. Securities repurchase agreements (e.g. reverse repos) are excluded from the loans category (and are collected separately within the supplementary template).</t>
  </si>
  <si>
    <t>Reporting templates for non-bank financial intermediation exercise</t>
  </si>
  <si>
    <t xml:space="preserve">Notes
*: Jurisdictions are encouraged to complement the use of the 2008 SNA FWTW tables with other data sources, such as supervisory information, proxies, and reasonable estimates, even if this approach brings minor inconsistencies. Claims and Liabilities definitions are in tab 9 Definitions - Table 2. 
(2) Please provide cross-border total financial linkages. Please provide an explanation of the coverage of such linkages (eg if only information on linkages with the financial sector is available - please specify in the notes in column 21).
(3) The total MMF sector (Col 8) might be different then the sum of Col 9 and Col 10, due to not integrated databases.
(4) Jurisdictions should only report the links of the OFI sub-sectors, reported in Tab 1 (macro-mapping), which are not included in columns 8 to 27 of the w-t-w matrix. 
(5) Total reported links divided by financial assets (tab 1). </t>
  </si>
  <si>
    <t>(2) See '9 Definitions' tab.</t>
  </si>
  <si>
    <t>(3) See '9 Definitions' tab. This category is a subset of "Credit Assets".</t>
  </si>
  <si>
    <t>(4) See '9 Definitions' tab. This category is a subset of "Credit Assets", but not a subset of "Credit Assets: of which, loans".</t>
  </si>
  <si>
    <t>(1) Items are defined in '9 Definitions' tab. Please indicate in case you make recourse to other definitions (e.g. of "credit assets", "long-term", "short-term", "liquid", or "off-balance sheet"). Jurisdictions can also use this field to provide qualitative information if the balance sheet items are not available.</t>
  </si>
  <si>
    <t xml:space="preserve">(2) Defined in '9 Definitions' tab. </t>
  </si>
  <si>
    <t xml:space="preserve">(3) Defined in '9 Definitions' tab. </t>
  </si>
  <si>
    <t>(4) Defined in '9 Definitions' tab.</t>
  </si>
  <si>
    <t xml:space="preserve">(6) Defined in '9 Definitions' tab. </t>
  </si>
  <si>
    <t xml:space="preserve">(7) Defined in '9 Definitions' tab. </t>
  </si>
  <si>
    <t>(9) Defined in '9 Definitions' tab.</t>
  </si>
  <si>
    <t>(10) Defined in '9 Definitions' tab.</t>
  </si>
  <si>
    <t xml:space="preserve">(11) Defined in '9 Definitions' tab. </t>
  </si>
  <si>
    <t xml:space="preserve">(12) Defined in '9 Definitions' tab. </t>
  </si>
  <si>
    <t>(13) Defined in '9 Definitions' tab. If, for some entity types, it is not feasible to break out prudential consolidation, please report data for all entities within that entity type and indicate that in the 'prudential consolidation indicator' cell.</t>
  </si>
  <si>
    <t>(16) Please see '9 Definitions' tab. If another definition is used by your jurisdiction, please add the definition/details in the notes.</t>
  </si>
  <si>
    <t>(17) Please see '9 Definitions' tab. If another definition is used by your jurisdiction, please add the definition/details in the notes.</t>
  </si>
  <si>
    <t>(18) Please see '9 Definitions' tab. If another definition is used by your jurisdiction, please add the definition/details in the notes.</t>
  </si>
  <si>
    <t xml:space="preserve">Wholesale funding includes all non-deposit on- and off-balance sheet funding sources, particularly market funding, but excluding equity. The wholesale funding of investment funds includes institutional client investments. That is to say, wholesale funding should be comprised of: loans (including by banks); derivatives; (in the case of investment funds) shares held by institutional investors; all types of market-based funding excluding equity </t>
  </si>
  <si>
    <t>In a broad definition, liquid assets include HQLAs, such as cash and equivalents, short-term investments (e.g., investments in money market funds), and government securities with a 0% risk-weight under the Basel III Standardised Approach for credit risk, traded in large, deep and active repo or cash markets with a proven record as a reliable source of liquidity in the markets even during stressed market conditions. Where appropriate and aligned with the Basel framework, assets such as corporate bonds and equities may also be included, subject to the appropriate haircuts. For more details see https://www.bis.org/basel_framework/</t>
  </si>
  <si>
    <t>Liquid assets are considered all assets that can be easily and immediately converted into cash at little or no loss of value during a time of stress, e.g. due to low credit and market risk, ease and certainty of valuation, low correlation with risky assets, listed on a developed and recognised exchange market, and because they are traded on an active and sizable market characterised by the presence of committed market makers, low volatility, and historically flight to quality behaviour (see characteristics and definition of High Quality Liquid Assets (HQLAs) in https://www.bis.org/basel_framework/).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</si>
</sst>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mmmm\ yyyy"/>
    <numFmt numFmtId="166" formatCode="#,##0.0"/>
    <numFmt numFmtId="167" formatCode="0.000000%"/>
    <numFmt numFmtId="168" formatCode="_(* #,##0_);_(* \(#,##0\);_(* &quot;-&quot;??_);_(@_)"/>
    <numFmt numFmtId="169" formatCode="0.000000"/>
  </numFmts>
  <fonts count="86" x14ac:knownFonts="1">
    <font>
      <sz val="11"/>
      <color theme="1"/>
      <name val="Arial"/>
      <family val="2"/>
    </font>
    <font>
      <sz val="10"/>
      <name val="Arial"/>
      <family val="2"/>
    </font>
    <font>
      <sz val="11"/>
      <name val="Arial"/>
      <family val="2"/>
    </font>
    <font>
      <b/>
      <sz val="13"/>
      <color indexed="9"/>
      <name val="Arial"/>
      <family val="2"/>
    </font>
    <font>
      <b/>
      <sz val="10"/>
      <name val="Arial"/>
      <family val="2"/>
    </font>
    <font>
      <sz val="10"/>
      <color indexed="8"/>
      <name val="Arial"/>
      <family val="2"/>
    </font>
    <font>
      <b/>
      <u/>
      <sz val="10"/>
      <name val="Arial"/>
      <family val="2"/>
    </font>
    <font>
      <u/>
      <sz val="10"/>
      <color indexed="12"/>
      <name val="Arial"/>
      <family val="2"/>
    </font>
    <font>
      <b/>
      <sz val="10"/>
      <color indexed="10"/>
      <name val="Arial"/>
      <family val="2"/>
    </font>
    <font>
      <i/>
      <sz val="10"/>
      <name val="Arial"/>
      <family val="2"/>
    </font>
    <font>
      <b/>
      <sz val="11"/>
      <name val="Arial"/>
      <family val="2"/>
    </font>
    <font>
      <i/>
      <sz val="8"/>
      <name val="Arial"/>
      <family val="2"/>
    </font>
    <font>
      <u/>
      <sz val="10"/>
      <color indexed="8"/>
      <name val="Arial"/>
      <family val="2"/>
    </font>
    <font>
      <b/>
      <sz val="10"/>
      <color indexed="8"/>
      <name val="Arial"/>
      <family val="2"/>
    </font>
    <font>
      <i/>
      <sz val="10"/>
      <color indexed="8"/>
      <name val="Arial"/>
      <family val="2"/>
    </font>
    <font>
      <sz val="10"/>
      <color indexed="10"/>
      <name val="Arial"/>
      <family val="2"/>
    </font>
    <font>
      <sz val="12"/>
      <color indexed="56"/>
      <name val="Arial"/>
      <family val="2"/>
    </font>
    <font>
      <sz val="12"/>
      <color indexed="21"/>
      <name val="Arial"/>
      <family val="2"/>
    </font>
    <font>
      <sz val="13"/>
      <color indexed="9"/>
      <name val="Arial"/>
      <family val="2"/>
    </font>
    <font>
      <i/>
      <sz val="13"/>
      <color indexed="9"/>
      <name val="Arial"/>
      <family val="2"/>
    </font>
    <font>
      <i/>
      <sz val="7"/>
      <name val="Arial"/>
      <family val="2"/>
    </font>
    <font>
      <sz val="7"/>
      <name val="Arial"/>
      <family val="2"/>
    </font>
    <font>
      <sz val="8"/>
      <name val="Arial"/>
      <family val="2"/>
    </font>
    <font>
      <i/>
      <sz val="11"/>
      <name val="Arial"/>
      <family val="2"/>
    </font>
    <font>
      <sz val="11"/>
      <color theme="1"/>
      <name val="Arial"/>
      <family val="2"/>
    </font>
    <font>
      <u/>
      <sz val="11"/>
      <color theme="10"/>
      <name val="Calibri"/>
      <family val="2"/>
    </font>
    <font>
      <sz val="11"/>
      <color theme="1"/>
      <name val="Calibri"/>
      <family val="2"/>
      <scheme val="minor"/>
    </font>
    <font>
      <b/>
      <sz val="11"/>
      <color theme="1"/>
      <name val="Arial"/>
      <family val="2"/>
    </font>
    <font>
      <sz val="11"/>
      <color rgb="FFFF0000"/>
      <name val="Arial"/>
      <family val="2"/>
    </font>
    <font>
      <b/>
      <sz val="13"/>
      <color theme="0"/>
      <name val="Arial"/>
      <family val="2"/>
    </font>
    <font>
      <sz val="10"/>
      <color theme="1"/>
      <name val="Arial"/>
      <family val="2"/>
    </font>
    <font>
      <b/>
      <sz val="12"/>
      <color theme="1"/>
      <name val="Arial"/>
      <family val="2"/>
    </font>
    <font>
      <sz val="10"/>
      <color rgb="FFFF0000"/>
      <name val="Arial"/>
      <family val="2"/>
    </font>
    <font>
      <b/>
      <sz val="13"/>
      <color rgb="FFFF0000"/>
      <name val="Arial"/>
      <family val="2"/>
    </font>
    <font>
      <u/>
      <sz val="10"/>
      <color theme="0"/>
      <name val="Arial"/>
      <family val="2"/>
    </font>
    <font>
      <b/>
      <sz val="10"/>
      <color rgb="FFFF0000"/>
      <name val="Arial"/>
      <family val="2"/>
    </font>
    <font>
      <b/>
      <sz val="12"/>
      <color theme="3"/>
      <name val="Arial"/>
      <family val="2"/>
    </font>
    <font>
      <b/>
      <sz val="12"/>
      <color theme="5"/>
      <name val="Arial"/>
      <family val="2"/>
    </font>
    <font>
      <b/>
      <sz val="12"/>
      <color theme="2" tint="-0.749992370372631"/>
      <name val="Arial"/>
      <family val="2"/>
    </font>
    <font>
      <b/>
      <sz val="12"/>
      <color theme="6" tint="-0.499984740745262"/>
      <name val="Arial"/>
      <family val="2"/>
    </font>
    <font>
      <b/>
      <sz val="12"/>
      <color theme="9" tint="-0.499984740745262"/>
      <name val="Arial"/>
      <family val="2"/>
    </font>
    <font>
      <b/>
      <sz val="12"/>
      <color theme="7" tint="-0.499984740745262"/>
      <name val="Arial"/>
      <family val="2"/>
    </font>
    <font>
      <b/>
      <sz val="12"/>
      <color theme="8" tint="-0.499984740745262"/>
      <name val="Arial"/>
      <family val="2"/>
    </font>
    <font>
      <i/>
      <sz val="10"/>
      <color theme="1"/>
      <name val="Arial"/>
      <family val="2"/>
    </font>
    <font>
      <b/>
      <sz val="10"/>
      <color theme="1"/>
      <name val="Arial"/>
      <family val="2"/>
    </font>
    <font>
      <sz val="11"/>
      <color theme="1" tint="0.499984740745262"/>
      <name val="Arial"/>
      <family val="2"/>
    </font>
    <font>
      <b/>
      <sz val="11"/>
      <color rgb="FFFF0000"/>
      <name val="Arial"/>
      <family val="2"/>
    </font>
    <font>
      <sz val="10"/>
      <color theme="1"/>
      <name val="Times New Roman"/>
      <family val="1"/>
    </font>
    <font>
      <i/>
      <sz val="11"/>
      <color theme="1"/>
      <name val="Arial"/>
      <family val="2"/>
    </font>
    <font>
      <sz val="10"/>
      <color theme="0" tint="-0.499984740745262"/>
      <name val="Arial"/>
      <family val="2"/>
    </font>
    <font>
      <sz val="10"/>
      <color theme="9"/>
      <name val="Arial"/>
      <family val="2"/>
    </font>
    <font>
      <sz val="10"/>
      <color rgb="FF7030A0"/>
      <name val="Arial"/>
      <family val="2"/>
    </font>
    <font>
      <i/>
      <sz val="10"/>
      <color theme="0" tint="-0.499984740745262"/>
      <name val="Arial"/>
      <family val="2"/>
    </font>
    <font>
      <i/>
      <sz val="11"/>
      <color theme="0" tint="-0.499984740745262"/>
      <name val="Arial"/>
      <family val="2"/>
    </font>
    <font>
      <sz val="12"/>
      <color theme="1"/>
      <name val="Times New Roman"/>
      <family val="1"/>
    </font>
    <font>
      <b/>
      <sz val="12"/>
      <color theme="1"/>
      <name val="Times New Roman"/>
      <family val="1"/>
    </font>
    <font>
      <b/>
      <sz val="12"/>
      <color rgb="FFFFFFFF"/>
      <name val="Times New Roman"/>
      <family val="1"/>
    </font>
    <font>
      <i/>
      <sz val="12"/>
      <color theme="1"/>
      <name val="Times New Roman"/>
      <family val="1"/>
    </font>
    <font>
      <b/>
      <i/>
      <sz val="12"/>
      <color theme="1"/>
      <name val="Times New Roman"/>
      <family val="1"/>
    </font>
    <font>
      <sz val="12"/>
      <color rgb="FFFFFFFF"/>
      <name val="Times New Roman"/>
      <family val="1"/>
    </font>
    <font>
      <sz val="12"/>
      <color rgb="FF000000"/>
      <name val="Times New Roman"/>
      <family val="1"/>
    </font>
    <font>
      <i/>
      <sz val="12"/>
      <color rgb="FF000000"/>
      <name val="Times New Roman"/>
      <family val="1"/>
    </font>
    <font>
      <b/>
      <sz val="12"/>
      <color rgb="FF000000"/>
      <name val="Times New Roman"/>
      <family val="1"/>
    </font>
    <font>
      <b/>
      <i/>
      <sz val="12"/>
      <color rgb="FF000000"/>
      <name val="Times New Roman"/>
      <family val="1"/>
    </font>
    <font>
      <b/>
      <i/>
      <sz val="11"/>
      <color theme="1"/>
      <name val="Arial"/>
      <family val="2"/>
    </font>
    <font>
      <u/>
      <sz val="10"/>
      <color theme="1"/>
      <name val="Arial"/>
      <family val="2"/>
    </font>
    <font>
      <sz val="11"/>
      <color indexed="8"/>
      <name val="Calibri"/>
      <family val="2"/>
      <scheme val="minor"/>
    </font>
    <font>
      <b/>
      <sz val="13"/>
      <color rgb="FF00B050"/>
      <name val="Arial"/>
      <family val="2"/>
    </font>
    <font>
      <b/>
      <sz val="10"/>
      <color rgb="FF00B050"/>
      <name val="Arial"/>
      <family val="2"/>
    </font>
    <font>
      <b/>
      <sz val="14"/>
      <color theme="0"/>
      <name val="Arial"/>
      <family val="2"/>
    </font>
    <font>
      <sz val="14"/>
      <color indexed="9"/>
      <name val="Arial"/>
      <family val="2"/>
    </font>
    <font>
      <u/>
      <sz val="14"/>
      <color indexed="12"/>
      <name val="Arial"/>
      <family val="2"/>
    </font>
    <font>
      <b/>
      <sz val="12"/>
      <color theme="9"/>
      <name val="Arial"/>
      <family val="2"/>
    </font>
    <font>
      <b/>
      <sz val="12"/>
      <color theme="7" tint="-0.249977111117893"/>
      <name val="Arial"/>
      <family val="2"/>
    </font>
    <font>
      <sz val="12"/>
      <color theme="7" tint="-0.249977111117893"/>
      <name val="Arial"/>
      <family val="2"/>
    </font>
    <font>
      <b/>
      <sz val="12"/>
      <name val="Times New Roman"/>
      <family val="1"/>
    </font>
    <font>
      <b/>
      <sz val="12"/>
      <color rgb="FFFF0000"/>
      <name val="Arial"/>
      <family val="2"/>
    </font>
    <font>
      <b/>
      <sz val="12"/>
      <name val="Arial"/>
      <family val="2"/>
    </font>
    <font>
      <b/>
      <sz val="10"/>
      <color theme="4"/>
      <name val="Arial"/>
      <family val="2"/>
    </font>
    <font>
      <b/>
      <sz val="11"/>
      <color theme="4"/>
      <name val="Arial"/>
      <family val="2"/>
    </font>
    <font>
      <sz val="10"/>
      <color theme="4"/>
      <name val="Arial"/>
      <family val="2"/>
    </font>
    <font>
      <b/>
      <sz val="14"/>
      <name val="Arial"/>
      <family val="2"/>
    </font>
    <font>
      <b/>
      <sz val="8"/>
      <name val="Arial"/>
      <family val="2"/>
    </font>
    <font>
      <b/>
      <i/>
      <sz val="10"/>
      <color theme="1"/>
      <name val="Arial"/>
      <family val="2"/>
    </font>
    <font>
      <sz val="10"/>
      <color rgb="FF000000"/>
      <name val="Arial"/>
      <family val="2"/>
    </font>
    <font>
      <b/>
      <sz val="10"/>
      <color rgb="FF000000"/>
      <name val="Arial"/>
      <family val="2"/>
    </font>
  </fonts>
  <fills count="30">
    <fill>
      <patternFill patternType="none"/>
    </fill>
    <fill>
      <patternFill patternType="gray125"/>
    </fill>
    <fill>
      <patternFill patternType="solid">
        <fgColor indexed="9"/>
        <bgColor indexed="64"/>
      </patternFill>
    </fill>
    <fill>
      <patternFill patternType="solid">
        <fgColor rgb="FF001F5C"/>
        <bgColor indexed="64"/>
      </patternFill>
    </fill>
    <fill>
      <patternFill patternType="solid">
        <fgColor theme="0"/>
        <bgColor indexed="64"/>
      </patternFill>
    </fill>
    <fill>
      <patternFill patternType="solid">
        <fgColor theme="3" tint="0.79998168889431442"/>
        <bgColor indexed="64"/>
      </patternFill>
    </fill>
    <fill>
      <patternFill patternType="lightGray">
        <fgColor theme="0" tint="-4.9989318521683403E-2"/>
        <bgColor theme="0" tint="-0.14996795556505021"/>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0" tint="-0.24994659260841701"/>
        <bgColor indexed="65"/>
      </patternFill>
    </fill>
    <fill>
      <patternFill patternType="solid">
        <fgColor rgb="FFFEECFD"/>
        <bgColor indexed="64"/>
      </patternFill>
    </fill>
    <fill>
      <patternFill patternType="solid">
        <fgColor rgb="FFFFEC7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rgb="FFCCFFCC"/>
        <bgColor indexed="64"/>
      </patternFill>
    </fill>
    <fill>
      <patternFill patternType="solid">
        <fgColor rgb="FF4F81BD"/>
        <bgColor indexed="64"/>
      </patternFill>
    </fill>
    <fill>
      <patternFill patternType="solid">
        <fgColor rgb="FFDBE5F1"/>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theme="4" tint="0.59999389629810485"/>
        <bgColor indexed="64"/>
      </patternFill>
    </fill>
  </fills>
  <borders count="270">
    <border>
      <left/>
      <right/>
      <top/>
      <bottom/>
      <diagonal/>
    </border>
    <border>
      <left/>
      <right/>
      <top style="medium">
        <color indexed="64"/>
      </top>
      <bottom/>
      <diagonal/>
    </border>
    <border>
      <left/>
      <right/>
      <top style="medium">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right/>
      <top style="thin">
        <color indexed="64"/>
      </top>
      <bottom/>
      <diagonal/>
    </border>
    <border>
      <left/>
      <right/>
      <top style="hair">
        <color indexed="64"/>
      </top>
      <bottom/>
      <diagonal/>
    </border>
    <border>
      <left/>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medium">
        <color indexed="64"/>
      </right>
      <top/>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top/>
      <bottom/>
      <diagonal/>
    </border>
    <border>
      <left/>
      <right/>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bottom style="medium">
        <color indexed="64"/>
      </bottom>
      <diagonal/>
    </border>
    <border>
      <left style="medium">
        <color indexed="64"/>
      </left>
      <right style="hair">
        <color indexed="64"/>
      </right>
      <top style="hair">
        <color indexed="64"/>
      </top>
      <bottom style="medium">
        <color indexed="64"/>
      </bottom>
      <diagonal/>
    </border>
    <border>
      <left/>
      <right/>
      <top style="medium">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hair">
        <color indexed="64"/>
      </top>
      <bottom style="medium">
        <color indexed="64"/>
      </bottom>
      <diagonal/>
    </border>
    <border>
      <left/>
      <right/>
      <top/>
      <bottom style="thin">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hair">
        <color indexed="64"/>
      </top>
      <bottom/>
      <diagonal/>
    </border>
    <border>
      <left style="thin">
        <color indexed="64"/>
      </left>
      <right style="dotted">
        <color indexed="64"/>
      </right>
      <top style="medium">
        <color indexed="64"/>
      </top>
      <bottom style="thin">
        <color indexed="64"/>
      </bottom>
      <diagonal/>
    </border>
    <border>
      <left style="hair">
        <color indexed="64"/>
      </left>
      <right style="hair">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top style="hair">
        <color indexed="64"/>
      </top>
      <bottom style="medium">
        <color indexed="64"/>
      </bottom>
      <diagonal/>
    </border>
    <border>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thin">
        <color indexed="64"/>
      </bottom>
      <diagonal/>
    </border>
    <border>
      <left/>
      <right style="hair">
        <color indexed="64"/>
      </right>
      <top style="medium">
        <color indexed="64"/>
      </top>
      <bottom style="hair">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bottom/>
      <diagonal/>
    </border>
    <border>
      <left style="thin">
        <color indexed="64"/>
      </left>
      <right style="thin">
        <color indexed="64"/>
      </right>
      <top/>
      <bottom/>
      <diagonal/>
    </border>
    <border>
      <left style="hair">
        <color indexed="64"/>
      </left>
      <right style="thin">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hair">
        <color indexed="64"/>
      </top>
      <bottom style="medium">
        <color indexed="64"/>
      </bottom>
      <diagonal/>
    </border>
    <border>
      <left/>
      <right/>
      <top style="medium">
        <color indexed="64"/>
      </top>
      <bottom style="medium">
        <color indexed="64"/>
      </bottom>
      <diagonal/>
    </border>
    <border>
      <left style="hair">
        <color indexed="64"/>
      </left>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style="dotted">
        <color indexed="64"/>
      </right>
      <top style="thin">
        <color indexed="64"/>
      </top>
      <bottom style="hair">
        <color indexed="64"/>
      </bottom>
      <diagonal/>
    </border>
    <border>
      <left/>
      <right style="medium">
        <color indexed="64"/>
      </right>
      <top style="medium">
        <color indexed="64"/>
      </top>
      <bottom/>
      <diagonal/>
    </border>
    <border>
      <left style="hair">
        <color indexed="64"/>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hair">
        <color indexed="64"/>
      </right>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medium">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thin">
        <color indexed="64"/>
      </top>
      <bottom style="thin">
        <color indexed="64"/>
      </bottom>
      <diagonal/>
    </border>
    <border>
      <left/>
      <right style="hair">
        <color indexed="64"/>
      </right>
      <top/>
      <bottom/>
      <diagonal/>
    </border>
    <border>
      <left style="hair">
        <color indexed="64"/>
      </left>
      <right style="thin">
        <color indexed="64"/>
      </right>
      <top style="hair">
        <color indexed="64"/>
      </top>
      <bottom style="thin">
        <color theme="0" tint="-0.499984740745262"/>
      </bottom>
      <diagonal/>
    </border>
    <border>
      <left/>
      <right style="medium">
        <color indexed="64"/>
      </right>
      <top style="thin">
        <color theme="0" tint="-0.499984740745262"/>
      </top>
      <bottom style="medium">
        <color indexed="64"/>
      </bottom>
      <diagonal/>
    </border>
    <border>
      <left/>
      <right/>
      <top style="thin">
        <color theme="0" tint="-0.499984740745262"/>
      </top>
      <bottom style="medium">
        <color indexed="64"/>
      </bottom>
      <diagonal/>
    </border>
    <border>
      <left style="thin">
        <color indexed="64"/>
      </left>
      <right/>
      <top/>
      <bottom style="thin">
        <color theme="0" tint="-0.499984740745262"/>
      </bottom>
      <diagonal/>
    </border>
    <border>
      <left style="thin">
        <color indexed="64"/>
      </left>
      <right style="hair">
        <color indexed="64"/>
      </right>
      <top/>
      <bottom style="thin">
        <color theme="0" tint="-0.499984740745262"/>
      </bottom>
      <diagonal/>
    </border>
    <border>
      <left style="hair">
        <color indexed="64"/>
      </left>
      <right style="thin">
        <color indexed="64"/>
      </right>
      <top/>
      <bottom style="thin">
        <color theme="0" tint="-0.499984740745262"/>
      </bottom>
      <diagonal/>
    </border>
    <border>
      <left/>
      <right/>
      <top/>
      <bottom style="thin">
        <color theme="0" tint="-0.499984740745262"/>
      </bottom>
      <diagonal/>
    </border>
    <border>
      <left style="thin">
        <color indexed="64"/>
      </left>
      <right/>
      <top style="thin">
        <color theme="0" tint="-0.499984740745262"/>
      </top>
      <bottom style="medium">
        <color indexed="64"/>
      </bottom>
      <diagonal/>
    </border>
    <border>
      <left/>
      <right style="thin">
        <color indexed="64"/>
      </right>
      <top style="thin">
        <color theme="0" tint="-0.499984740745262"/>
      </top>
      <bottom style="medium">
        <color indexed="64"/>
      </bottom>
      <diagonal/>
    </border>
    <border>
      <left style="medium">
        <color indexed="64"/>
      </left>
      <right style="hair">
        <color indexed="64"/>
      </right>
      <top/>
      <bottom style="thin">
        <color theme="0" tint="-0.499984740745262"/>
      </bottom>
      <diagonal/>
    </border>
    <border>
      <left style="medium">
        <color indexed="64"/>
      </left>
      <right/>
      <top style="thin">
        <color theme="0" tint="-0.499984740745262"/>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style="medium">
        <color indexed="64"/>
      </top>
      <bottom style="hair">
        <color indexed="64"/>
      </bottom>
      <diagonal/>
    </border>
    <border>
      <left/>
      <right style="thin">
        <color indexed="64"/>
      </right>
      <top/>
      <bottom style="medium">
        <color indexed="64"/>
      </bottom>
      <diagonal/>
    </border>
    <border>
      <left style="thin">
        <color indexed="64"/>
      </left>
      <right style="thin">
        <color indexed="64"/>
      </right>
      <top style="thin">
        <color theme="0" tint="-0.499984740745262"/>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theme="0" tint="-0.499984740745262"/>
      </bottom>
      <diagonal/>
    </border>
    <border>
      <left/>
      <right style="medium">
        <color indexed="64"/>
      </right>
      <top/>
      <bottom style="thin">
        <color theme="0" tint="-0.499984740745262"/>
      </bottom>
      <diagonal/>
    </border>
    <border>
      <left style="hair">
        <color indexed="64"/>
      </left>
      <right style="hair">
        <color indexed="64"/>
      </right>
      <top style="hair">
        <color indexed="64"/>
      </top>
      <bottom style="thin">
        <color theme="0" tint="-0.499984740745262"/>
      </bottom>
      <diagonal/>
    </border>
    <border>
      <left/>
      <right style="thin">
        <color indexed="64"/>
      </right>
      <top style="hair">
        <color indexed="64"/>
      </top>
      <bottom style="thin">
        <color theme="0" tint="-0.499984740745262"/>
      </bottom>
      <diagonal/>
    </border>
    <border>
      <left style="medium">
        <color rgb="FF4F81BD"/>
      </left>
      <right/>
      <top style="medium">
        <color rgb="FF4F81BD"/>
      </top>
      <bottom style="medium">
        <color rgb="FF4F81BD"/>
      </bottom>
      <diagonal/>
    </border>
    <border>
      <left/>
      <right/>
      <top style="medium">
        <color rgb="FF4F81BD"/>
      </top>
      <bottom style="medium">
        <color rgb="FF4F81BD"/>
      </bottom>
      <diagonal/>
    </border>
    <border>
      <left/>
      <right style="medium">
        <color rgb="FF4F81BD"/>
      </right>
      <top style="medium">
        <color rgb="FF4F81BD"/>
      </top>
      <bottom style="medium">
        <color rgb="FF4F81BD"/>
      </bottom>
      <diagonal/>
    </border>
    <border>
      <left style="medium">
        <color rgb="FF95B3D7"/>
      </left>
      <right/>
      <top/>
      <bottom style="medium">
        <color rgb="FF95B3D7"/>
      </bottom>
      <diagonal/>
    </border>
    <border>
      <left style="medium">
        <color rgb="FF95B3D7"/>
      </left>
      <right/>
      <top/>
      <bottom/>
      <diagonal/>
    </border>
    <border>
      <left/>
      <right/>
      <top/>
      <bottom style="medium">
        <color rgb="FF95B3D7"/>
      </bottom>
      <diagonal/>
    </border>
    <border>
      <left/>
      <right style="medium">
        <color rgb="FF95B3D7"/>
      </right>
      <top/>
      <bottom style="medium">
        <color rgb="FF95B3D7"/>
      </bottom>
      <diagonal/>
    </border>
    <border>
      <left/>
      <right style="medium">
        <color rgb="FF95B3D7"/>
      </right>
      <top/>
      <bottom/>
      <diagonal/>
    </border>
    <border>
      <left style="medium">
        <color rgb="FF95B3D7"/>
      </left>
      <right/>
      <top style="medium">
        <color rgb="FF4F81BD"/>
      </top>
      <bottom/>
      <diagonal/>
    </border>
    <border>
      <left/>
      <right/>
      <top style="medium">
        <color rgb="FF4F81BD"/>
      </top>
      <bottom/>
      <diagonal/>
    </border>
    <border>
      <left style="medium">
        <color rgb="FF95B3D7"/>
      </left>
      <right/>
      <top style="medium">
        <color rgb="FF95B3D7"/>
      </top>
      <bottom/>
      <diagonal/>
    </border>
    <border>
      <left/>
      <right style="medium">
        <color rgb="FF95B3D7"/>
      </right>
      <top style="medium">
        <color rgb="FF95B3D7"/>
      </top>
      <bottom/>
      <diagonal/>
    </border>
    <border>
      <left/>
      <right/>
      <top style="medium">
        <color rgb="FF95B3D7"/>
      </top>
      <bottom/>
      <diagonal/>
    </border>
    <border>
      <left/>
      <right style="medium">
        <color theme="3" tint="0.59999389629810485"/>
      </right>
      <top/>
      <bottom/>
      <diagonal/>
    </border>
    <border>
      <left/>
      <right style="medium">
        <color theme="3" tint="0.59999389629810485"/>
      </right>
      <top style="medium">
        <color rgb="FF95B3D7"/>
      </top>
      <bottom/>
      <diagonal/>
    </border>
    <border>
      <left/>
      <right style="medium">
        <color theme="3" tint="0.59999389629810485"/>
      </right>
      <top/>
      <bottom style="medium">
        <color theme="3" tint="0.59999389629810485"/>
      </bottom>
      <diagonal/>
    </border>
    <border>
      <left/>
      <right style="medium">
        <color theme="3" tint="0.59999389629810485"/>
      </right>
      <top/>
      <bottom style="medium">
        <color rgb="FF95B3D7"/>
      </bottom>
      <diagonal/>
    </border>
    <border>
      <left style="medium">
        <color indexed="64"/>
      </left>
      <right/>
      <top style="medium">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diagonal/>
    </border>
    <border>
      <left style="medium">
        <color indexed="64"/>
      </left>
      <right style="hair">
        <color indexed="64"/>
      </right>
      <top style="thin">
        <color indexed="64"/>
      </top>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rgb="FF95B3D7"/>
      </left>
      <right/>
      <top style="medium">
        <color rgb="FF95B3D7"/>
      </top>
      <bottom style="medium">
        <color rgb="FF95B3D7"/>
      </bottom>
      <diagonal/>
    </border>
    <border>
      <left/>
      <right/>
      <top style="medium">
        <color rgb="FF95B3D7"/>
      </top>
      <bottom style="medium">
        <color rgb="FF95B3D7"/>
      </bottom>
      <diagonal/>
    </border>
    <border>
      <left/>
      <right style="medium">
        <color theme="3" tint="0.59999389629810485"/>
      </right>
      <top style="medium">
        <color rgb="FF95B3D7"/>
      </top>
      <bottom style="medium">
        <color rgb="FF95B3D7"/>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style="medium">
        <color indexed="64"/>
      </right>
      <top/>
      <bottom/>
      <diagonal/>
    </border>
    <border>
      <left style="medium">
        <color indexed="64"/>
      </left>
      <right style="hair">
        <color indexed="64"/>
      </right>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thin">
        <color indexed="64"/>
      </left>
      <right/>
      <top style="medium">
        <color indexed="64"/>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bottom style="thin">
        <color indexed="64"/>
      </bottom>
      <diagonal/>
    </border>
    <border>
      <left style="thin">
        <color indexed="64"/>
      </left>
      <right style="dotted">
        <color indexed="64"/>
      </right>
      <top/>
      <bottom style="thin">
        <color indexed="64"/>
      </bottom>
      <diagonal/>
    </border>
    <border>
      <left style="hair">
        <color indexed="64"/>
      </left>
      <right/>
      <top/>
      <bottom style="thin">
        <color indexed="64"/>
      </bottom>
      <diagonal/>
    </border>
    <border>
      <left style="medium">
        <color indexed="64"/>
      </left>
      <right style="thin">
        <color indexed="64"/>
      </right>
      <top style="hair">
        <color indexed="64"/>
      </top>
      <bottom/>
      <diagonal/>
    </border>
    <border>
      <left style="thin">
        <color indexed="64"/>
      </left>
      <right/>
      <top style="hair">
        <color indexed="64"/>
      </top>
      <bottom style="thin">
        <color theme="0" tint="-0.499984740745262"/>
      </bottom>
      <diagonal/>
    </border>
    <border>
      <left/>
      <right/>
      <top style="hair">
        <color indexed="64"/>
      </top>
      <bottom style="thin">
        <color theme="0" tint="-0.499984740745262"/>
      </bottom>
      <diagonal/>
    </border>
    <border>
      <left style="thin">
        <color indexed="64"/>
      </left>
      <right style="dotted">
        <color auto="1"/>
      </right>
      <top style="thin">
        <color indexed="64"/>
      </top>
      <bottom style="thin">
        <color indexed="64"/>
      </bottom>
      <diagonal/>
    </border>
    <border>
      <left style="dotted">
        <color auto="1"/>
      </left>
      <right style="dotted">
        <color auto="1"/>
      </right>
      <top style="thin">
        <color indexed="64"/>
      </top>
      <bottom style="thin">
        <color indexed="64"/>
      </bottom>
      <diagonal/>
    </border>
    <border>
      <left style="dotted">
        <color auto="1"/>
      </left>
      <right style="thin">
        <color indexed="64"/>
      </right>
      <top style="thin">
        <color indexed="64"/>
      </top>
      <bottom style="thin">
        <color indexed="64"/>
      </bottom>
      <diagonal/>
    </border>
    <border>
      <left style="dotted">
        <color auto="1"/>
      </left>
      <right/>
      <top style="thin">
        <color indexed="64"/>
      </top>
      <bottom style="thin">
        <color indexed="64"/>
      </bottom>
      <diagonal/>
    </border>
    <border>
      <left style="dotted">
        <color indexed="64"/>
      </left>
      <right/>
      <top style="medium">
        <color indexed="64"/>
      </top>
      <bottom style="hair">
        <color indexed="64"/>
      </bottom>
      <diagonal/>
    </border>
    <border>
      <left style="dotted">
        <color indexed="64"/>
      </left>
      <right/>
      <top/>
      <bottom style="hair">
        <color indexed="64"/>
      </bottom>
      <diagonal/>
    </border>
    <border>
      <left style="dotted">
        <color indexed="64"/>
      </left>
      <right/>
      <top/>
      <bottom/>
      <diagonal/>
    </border>
    <border>
      <left style="dotted">
        <color indexed="64"/>
      </left>
      <right/>
      <top style="hair">
        <color indexed="64"/>
      </top>
      <bottom style="hair">
        <color indexed="64"/>
      </bottom>
      <diagonal/>
    </border>
    <border>
      <left style="dotted">
        <color indexed="64"/>
      </left>
      <right/>
      <top/>
      <bottom style="medium">
        <color indexed="64"/>
      </bottom>
      <diagonal/>
    </border>
    <border>
      <left/>
      <right style="hair">
        <color indexed="64"/>
      </right>
      <top/>
      <bottom style="thin">
        <color indexed="64"/>
      </bottom>
      <diagonal/>
    </border>
  </borders>
  <cellStyleXfs count="16">
    <xf numFmtId="0" fontId="0" fillId="0" borderId="0"/>
    <xf numFmtId="0" fontId="7"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 fillId="0" borderId="0"/>
    <xf numFmtId="0" fontId="24" fillId="0" borderId="0"/>
    <xf numFmtId="0" fontId="1" fillId="0" borderId="0"/>
    <xf numFmtId="0" fontId="1" fillId="0" borderId="0"/>
    <xf numFmtId="0" fontId="26" fillId="0" borderId="0"/>
    <xf numFmtId="9" fontId="24" fillId="0" borderId="0" applyFont="0" applyFill="0" applyBorder="0" applyAlignment="0" applyProtection="0"/>
    <xf numFmtId="9" fontId="1" fillId="0" borderId="0" applyFont="0" applyFill="0" applyBorder="0" applyAlignment="0" applyProtection="0"/>
    <xf numFmtId="0" fontId="30" fillId="0" borderId="0"/>
    <xf numFmtId="0" fontId="26" fillId="0" borderId="0"/>
    <xf numFmtId="0" fontId="26" fillId="0" borderId="0"/>
    <xf numFmtId="0" fontId="26" fillId="0" borderId="0"/>
    <xf numFmtId="164" fontId="24" fillId="0" borderId="0" applyFont="0" applyFill="0" applyBorder="0" applyAlignment="0" applyProtection="0"/>
    <xf numFmtId="0" fontId="66" fillId="0" borderId="0">
      <alignment wrapText="1"/>
    </xf>
  </cellStyleXfs>
  <cellXfs count="2067">
    <xf numFmtId="0" fontId="0" fillId="0" borderId="0" xfId="0"/>
    <xf numFmtId="0" fontId="1" fillId="0" borderId="0" xfId="6"/>
    <xf numFmtId="0" fontId="29" fillId="0" borderId="0" xfId="0" applyFont="1" applyAlignment="1">
      <alignment horizontal="left" vertical="center" wrapText="1"/>
    </xf>
    <xf numFmtId="0" fontId="9" fillId="0" borderId="1" xfId="0" applyFont="1" applyBorder="1" applyAlignment="1">
      <alignment horizontal="center" vertical="center"/>
    </xf>
    <xf numFmtId="0" fontId="0" fillId="0" borderId="0" xfId="0" applyAlignment="1">
      <alignment vertical="center"/>
    </xf>
    <xf numFmtId="0" fontId="30" fillId="0" borderId="0" xfId="0" applyFont="1"/>
    <xf numFmtId="0" fontId="30" fillId="0" borderId="2" xfId="0" applyFont="1" applyBorder="1" applyAlignment="1">
      <alignment horizontal="center" vertical="center" wrapText="1"/>
    </xf>
    <xf numFmtId="0" fontId="10" fillId="2" borderId="0" xfId="4" applyFont="1" applyFill="1" applyAlignment="1">
      <alignment horizontal="right"/>
    </xf>
    <xf numFmtId="0" fontId="30" fillId="0" borderId="3" xfId="0" applyFont="1" applyBorder="1" applyAlignment="1">
      <alignment horizontal="center" vertical="center"/>
    </xf>
    <xf numFmtId="0" fontId="30" fillId="0" borderId="0" xfId="4" applyFont="1" applyAlignment="1">
      <alignment horizontal="right" vertical="center"/>
    </xf>
    <xf numFmtId="0" fontId="1" fillId="2" borderId="0" xfId="5" applyFill="1" applyAlignment="1">
      <alignment vertical="center"/>
    </xf>
    <xf numFmtId="0" fontId="1" fillId="4" borderId="0" xfId="5" applyFill="1" applyAlignment="1" applyProtection="1">
      <alignment horizontal="left" vertical="center"/>
      <protection locked="0"/>
    </xf>
    <xf numFmtId="0" fontId="1" fillId="4" borderId="0" xfId="5" applyFill="1" applyAlignment="1">
      <alignment horizontal="left" vertical="center"/>
    </xf>
    <xf numFmtId="0" fontId="4" fillId="4" borderId="0" xfId="5" applyFont="1" applyFill="1" applyAlignment="1">
      <alignment horizontal="left" vertical="center"/>
    </xf>
    <xf numFmtId="0" fontId="30" fillId="0" borderId="0" xfId="0" applyFont="1" applyAlignment="1">
      <alignment vertical="top" wrapText="1"/>
    </xf>
    <xf numFmtId="14" fontId="1" fillId="0" borderId="0" xfId="6" applyNumberFormat="1" applyAlignment="1">
      <alignment horizontal="right" vertical="center"/>
    </xf>
    <xf numFmtId="0" fontId="0" fillId="4" borderId="0" xfId="0" applyFill="1"/>
    <xf numFmtId="0" fontId="1" fillId="2" borderId="0" xfId="5" applyFill="1" applyAlignment="1">
      <alignment horizontal="left" vertical="center"/>
    </xf>
    <xf numFmtId="0" fontId="30" fillId="0" borderId="0" xfId="0" applyFont="1" applyAlignment="1">
      <alignment horizontal="left" vertical="center"/>
    </xf>
    <xf numFmtId="0" fontId="24" fillId="0" borderId="0" xfId="6" applyFont="1"/>
    <xf numFmtId="49" fontId="30" fillId="0" borderId="24" xfId="4" applyNumberFormat="1" applyFont="1" applyBorder="1" applyAlignment="1">
      <alignment horizontal="left" vertical="center"/>
    </xf>
    <xf numFmtId="49" fontId="1" fillId="0" borderId="24" xfId="4" applyNumberFormat="1" applyFont="1" applyBorder="1" applyAlignment="1">
      <alignment horizontal="left" vertical="center"/>
    </xf>
    <xf numFmtId="0" fontId="1" fillId="4" borderId="0" xfId="5" applyFill="1" applyAlignment="1">
      <alignment horizontal="left" vertical="top"/>
    </xf>
    <xf numFmtId="0" fontId="0" fillId="0" borderId="0" xfId="0" applyAlignment="1">
      <alignment horizontal="left" vertical="center"/>
    </xf>
    <xf numFmtId="0" fontId="7" fillId="0" borderId="0" xfId="1" quotePrefix="1" applyAlignment="1" applyProtection="1"/>
    <xf numFmtId="0" fontId="32" fillId="0" borderId="0" xfId="0" applyFont="1" applyAlignment="1">
      <alignment horizontal="left" vertical="center"/>
    </xf>
    <xf numFmtId="0" fontId="30" fillId="0" borderId="25" xfId="0" applyFont="1" applyBorder="1" applyAlignment="1">
      <alignment horizontal="center" vertical="center"/>
    </xf>
    <xf numFmtId="0" fontId="30" fillId="0" borderId="26" xfId="0" applyFont="1" applyBorder="1" applyAlignment="1">
      <alignment horizontal="center" vertical="center"/>
    </xf>
    <xf numFmtId="0" fontId="28" fillId="0" borderId="0" xfId="0" applyFont="1"/>
    <xf numFmtId="0" fontId="33" fillId="0" borderId="0" xfId="0" applyFont="1" applyAlignment="1">
      <alignment horizontal="left" vertical="center" wrapText="1"/>
    </xf>
    <xf numFmtId="0" fontId="32" fillId="0" borderId="0" xfId="0" applyFont="1"/>
    <xf numFmtId="0" fontId="32" fillId="4" borderId="0" xfId="5" applyFont="1" applyFill="1" applyAlignment="1">
      <alignment horizontal="left" vertical="center"/>
    </xf>
    <xf numFmtId="0" fontId="28" fillId="0" borderId="0" xfId="0" applyFont="1" applyAlignment="1">
      <alignment horizontal="left" vertical="center"/>
    </xf>
    <xf numFmtId="0" fontId="30" fillId="0" borderId="0" xfId="0" applyFont="1" applyAlignment="1">
      <alignment vertical="center" wrapText="1"/>
    </xf>
    <xf numFmtId="0" fontId="34" fillId="0" borderId="0" xfId="1" quotePrefix="1" applyFont="1" applyAlignment="1" applyProtection="1"/>
    <xf numFmtId="0" fontId="11" fillId="0" borderId="0" xfId="0" applyFont="1" applyAlignment="1">
      <alignment horizontal="center" vertical="center"/>
    </xf>
    <xf numFmtId="0" fontId="11" fillId="0" borderId="0" xfId="0" applyFont="1" applyAlignment="1">
      <alignment horizontal="center"/>
    </xf>
    <xf numFmtId="0" fontId="30" fillId="5" borderId="27" xfId="0" applyFont="1" applyFill="1" applyBorder="1" applyAlignment="1">
      <alignment vertical="center" wrapText="1"/>
    </xf>
    <xf numFmtId="0" fontId="30" fillId="5" borderId="24" xfId="0" applyFont="1" applyFill="1" applyBorder="1" applyAlignment="1">
      <alignment horizontal="center" vertical="center" wrapText="1"/>
    </xf>
    <xf numFmtId="0" fontId="30" fillId="5" borderId="27" xfId="0" applyFont="1" applyFill="1" applyBorder="1" applyAlignment="1">
      <alignment horizontal="center" vertical="center"/>
    </xf>
    <xf numFmtId="0" fontId="32" fillId="5" borderId="27" xfId="0" applyFont="1" applyFill="1" applyBorder="1" applyAlignment="1">
      <alignment horizontal="center" vertical="center"/>
    </xf>
    <xf numFmtId="0" fontId="30" fillId="5" borderId="28" xfId="0" applyFont="1" applyFill="1" applyBorder="1" applyAlignment="1">
      <alignment vertical="center" wrapText="1"/>
    </xf>
    <xf numFmtId="0" fontId="9" fillId="0" borderId="0" xfId="0" applyFont="1" applyAlignment="1">
      <alignment horizontal="center" vertical="center"/>
    </xf>
    <xf numFmtId="3" fontId="11" fillId="0" borderId="0" xfId="0" applyNumberFormat="1" applyFont="1" applyAlignment="1">
      <alignment horizontal="center" vertical="center"/>
    </xf>
    <xf numFmtId="0" fontId="1" fillId="0" borderId="0" xfId="5" applyAlignment="1">
      <alignment horizontal="left" vertical="center"/>
    </xf>
    <xf numFmtId="0" fontId="9" fillId="0" borderId="2" xfId="0" applyFont="1" applyBorder="1" applyAlignment="1">
      <alignment horizontal="center" vertical="center"/>
    </xf>
    <xf numFmtId="0" fontId="30" fillId="5" borderId="27" xfId="0" applyFont="1" applyFill="1" applyBorder="1" applyAlignment="1">
      <alignment horizontal="center" vertical="center" wrapText="1"/>
    </xf>
    <xf numFmtId="0" fontId="35" fillId="0" borderId="0" xfId="0" applyFont="1"/>
    <xf numFmtId="0" fontId="8" fillId="0" borderId="0" xfId="0" applyFont="1"/>
    <xf numFmtId="0" fontId="29" fillId="3" borderId="0" xfId="0" applyFont="1" applyFill="1" applyAlignment="1">
      <alignment vertical="center"/>
    </xf>
    <xf numFmtId="0" fontId="30" fillId="0" borderId="0" xfId="0" quotePrefix="1" applyFont="1" applyAlignment="1">
      <alignment horizontal="left" vertical="center"/>
    </xf>
    <xf numFmtId="0" fontId="30" fillId="0" borderId="0" xfId="0" quotePrefix="1" applyFont="1"/>
    <xf numFmtId="0" fontId="2" fillId="4" borderId="0" xfId="5" applyFont="1" applyFill="1" applyAlignment="1" applyProtection="1">
      <alignment horizontal="left" vertical="center"/>
      <protection locked="0"/>
    </xf>
    <xf numFmtId="0" fontId="2" fillId="4" borderId="0" xfId="5" applyFont="1" applyFill="1" applyAlignment="1">
      <alignment horizontal="left" vertical="top"/>
    </xf>
    <xf numFmtId="0" fontId="28" fillId="4" borderId="0" xfId="5" applyFont="1" applyFill="1" applyAlignment="1">
      <alignment horizontal="left" vertical="top"/>
    </xf>
    <xf numFmtId="0" fontId="2" fillId="0" borderId="0" xfId="5" applyFont="1" applyAlignment="1">
      <alignment horizontal="left" vertical="top"/>
    </xf>
    <xf numFmtId="0" fontId="2" fillId="4" borderId="0" xfId="5" applyFont="1" applyFill="1" applyAlignment="1">
      <alignment horizontal="left" vertical="center"/>
    </xf>
    <xf numFmtId="0" fontId="5" fillId="0" borderId="39" xfId="0" applyFont="1" applyBorder="1" applyAlignment="1">
      <alignment horizontal="center" vertical="center" wrapText="1"/>
    </xf>
    <xf numFmtId="0" fontId="30" fillId="0" borderId="40" xfId="0" applyFont="1" applyBorder="1" applyAlignment="1">
      <alignment horizontal="center" vertical="center"/>
    </xf>
    <xf numFmtId="0" fontId="30" fillId="0" borderId="41" xfId="0" applyFont="1" applyBorder="1" applyAlignment="1">
      <alignment horizontal="center" vertical="center"/>
    </xf>
    <xf numFmtId="0" fontId="30" fillId="0" borderId="42" xfId="0" applyFont="1" applyBorder="1" applyAlignment="1">
      <alignment horizontal="center" vertical="center"/>
    </xf>
    <xf numFmtId="0" fontId="30" fillId="0" borderId="43" xfId="0" applyFont="1" applyBorder="1" applyAlignment="1">
      <alignment horizontal="center" vertical="center" wrapText="1"/>
    </xf>
    <xf numFmtId="0" fontId="5" fillId="0" borderId="44" xfId="0" applyFont="1" applyBorder="1" applyAlignment="1">
      <alignment horizontal="center" vertical="center" wrapText="1"/>
    </xf>
    <xf numFmtId="0" fontId="36" fillId="0" borderId="0" xfId="0" applyFont="1"/>
    <xf numFmtId="0" fontId="37" fillId="0" borderId="0" xfId="0" applyFont="1"/>
    <xf numFmtId="0" fontId="38" fillId="0" borderId="0" xfId="0" applyFont="1"/>
    <xf numFmtId="0" fontId="39" fillId="0" borderId="0" xfId="0" applyFont="1"/>
    <xf numFmtId="0" fontId="8" fillId="0" borderId="0" xfId="0" applyFont="1" applyAlignment="1">
      <alignment vertical="center" wrapText="1"/>
    </xf>
    <xf numFmtId="0" fontId="9" fillId="0" borderId="39" xfId="0" applyFont="1" applyBorder="1" applyAlignment="1">
      <alignment horizontal="center" vertical="center" wrapText="1"/>
    </xf>
    <xf numFmtId="0" fontId="8" fillId="0" borderId="52" xfId="0" applyFont="1" applyBorder="1" applyAlignment="1">
      <alignment vertical="center" wrapText="1"/>
    </xf>
    <xf numFmtId="0" fontId="42" fillId="0" borderId="0" xfId="0" applyFont="1"/>
    <xf numFmtId="0" fontId="30" fillId="8" borderId="56" xfId="0" quotePrefix="1" applyFont="1" applyFill="1" applyBorder="1" applyAlignment="1">
      <alignment horizontal="center" vertical="center" wrapText="1"/>
    </xf>
    <xf numFmtId="0" fontId="30" fillId="8" borderId="57" xfId="0" quotePrefix="1" applyFont="1" applyFill="1" applyBorder="1" applyAlignment="1">
      <alignment horizontal="center" vertical="center" wrapText="1"/>
    </xf>
    <xf numFmtId="0" fontId="30" fillId="8" borderId="58" xfId="0" quotePrefix="1" applyFont="1" applyFill="1" applyBorder="1" applyAlignment="1">
      <alignment horizontal="center" vertical="center" wrapText="1"/>
    </xf>
    <xf numFmtId="0" fontId="30" fillId="9" borderId="24" xfId="0" applyFont="1" applyFill="1" applyBorder="1" applyAlignment="1">
      <alignment vertical="center" wrapText="1"/>
    </xf>
    <xf numFmtId="0" fontId="0" fillId="9" borderId="24" xfId="0" applyFill="1" applyBorder="1"/>
    <xf numFmtId="0" fontId="30" fillId="9" borderId="24" xfId="0" quotePrefix="1" applyFont="1" applyFill="1" applyBorder="1" applyAlignment="1">
      <alignment vertical="center" wrapText="1"/>
    </xf>
    <xf numFmtId="0" fontId="30" fillId="9" borderId="59" xfId="0" applyFont="1" applyFill="1" applyBorder="1" applyAlignment="1">
      <alignment vertical="center" wrapText="1"/>
    </xf>
    <xf numFmtId="0" fontId="0" fillId="9" borderId="59" xfId="0" applyFill="1" applyBorder="1"/>
    <xf numFmtId="0" fontId="30" fillId="9" borderId="0" xfId="0" quotePrefix="1" applyFont="1" applyFill="1" applyAlignment="1">
      <alignment vertical="center" wrapText="1"/>
    </xf>
    <xf numFmtId="0" fontId="30" fillId="9" borderId="60" xfId="0" quotePrefix="1" applyFont="1" applyFill="1" applyBorder="1" applyAlignment="1">
      <alignment vertical="center" wrapText="1"/>
    </xf>
    <xf numFmtId="0" fontId="30" fillId="9" borderId="26" xfId="0" quotePrefix="1" applyFont="1" applyFill="1" applyBorder="1" applyAlignment="1">
      <alignment vertical="center" wrapText="1"/>
    </xf>
    <xf numFmtId="0" fontId="30" fillId="9" borderId="61" xfId="0" quotePrefix="1" applyFont="1" applyFill="1" applyBorder="1" applyAlignment="1">
      <alignment vertical="center" wrapText="1"/>
    </xf>
    <xf numFmtId="0" fontId="30" fillId="10" borderId="24" xfId="0" quotePrefix="1" applyFont="1" applyFill="1" applyBorder="1" applyAlignment="1">
      <alignment vertical="center" wrapText="1"/>
    </xf>
    <xf numFmtId="0" fontId="30" fillId="10" borderId="26" xfId="0" quotePrefix="1" applyFont="1" applyFill="1" applyBorder="1" applyAlignment="1">
      <alignment vertical="center" wrapText="1"/>
    </xf>
    <xf numFmtId="0" fontId="29" fillId="0" borderId="0" xfId="0" applyFont="1" applyAlignment="1">
      <alignment vertical="center"/>
    </xf>
    <xf numFmtId="0" fontId="30" fillId="0" borderId="60" xfId="0" applyFont="1" applyBorder="1" applyAlignment="1">
      <alignment vertical="center" wrapText="1"/>
    </xf>
    <xf numFmtId="0" fontId="43" fillId="0" borderId="191" xfId="0" applyFont="1" applyBorder="1" applyAlignment="1">
      <alignment horizontal="center" vertical="center" wrapText="1"/>
    </xf>
    <xf numFmtId="3" fontId="30" fillId="0" borderId="26" xfId="0" applyNumberFormat="1" applyFont="1" applyBorder="1" applyAlignment="1" applyProtection="1">
      <alignment horizontal="right" vertical="center"/>
      <protection locked="0"/>
    </xf>
    <xf numFmtId="3" fontId="30" fillId="0" borderId="20" xfId="0" applyNumberFormat="1" applyFont="1" applyBorder="1" applyAlignment="1" applyProtection="1">
      <alignment horizontal="right" vertical="center"/>
      <protection locked="0"/>
    </xf>
    <xf numFmtId="3" fontId="30" fillId="0" borderId="62" xfId="0" applyNumberFormat="1" applyFont="1" applyBorder="1" applyAlignment="1" applyProtection="1">
      <alignment horizontal="right" vertical="center"/>
      <protection locked="0"/>
    </xf>
    <xf numFmtId="3" fontId="30" fillId="0" borderId="21" xfId="0" applyNumberFormat="1" applyFont="1" applyBorder="1" applyAlignment="1" applyProtection="1">
      <alignment horizontal="right" vertical="center"/>
      <protection locked="0"/>
    </xf>
    <xf numFmtId="3" fontId="30" fillId="0" borderId="63" xfId="0" applyNumberFormat="1" applyFont="1" applyBorder="1" applyAlignment="1" applyProtection="1">
      <alignment horizontal="right" vertical="center"/>
      <protection locked="0"/>
    </xf>
    <xf numFmtId="3" fontId="30" fillId="0" borderId="57" xfId="0" applyNumberFormat="1" applyFont="1" applyBorder="1" applyAlignment="1" applyProtection="1">
      <alignment horizontal="right" vertical="center"/>
      <protection locked="0"/>
    </xf>
    <xf numFmtId="3" fontId="30" fillId="0" borderId="58" xfId="0" applyNumberFormat="1" applyFont="1" applyBorder="1" applyAlignment="1" applyProtection="1">
      <alignment horizontal="right" vertical="center"/>
      <protection locked="0"/>
    </xf>
    <xf numFmtId="49" fontId="30" fillId="0" borderId="2" xfId="0" applyNumberFormat="1" applyFont="1" applyBorder="1" applyAlignment="1" applyProtection="1">
      <alignment horizontal="left" vertical="top" wrapText="1"/>
      <protection locked="0"/>
    </xf>
    <xf numFmtId="49" fontId="30" fillId="0" borderId="16" xfId="0" applyNumberFormat="1" applyFont="1" applyBorder="1" applyAlignment="1" applyProtection="1">
      <alignment horizontal="left" vertical="top" wrapText="1"/>
      <protection locked="0"/>
    </xf>
    <xf numFmtId="49" fontId="30" fillId="0" borderId="39" xfId="0" applyNumberFormat="1" applyFont="1" applyBorder="1" applyAlignment="1" applyProtection="1">
      <alignment horizontal="left" vertical="top" wrapText="1"/>
      <protection locked="0"/>
    </xf>
    <xf numFmtId="49" fontId="30" fillId="0" borderId="65" xfId="0" applyNumberFormat="1" applyFont="1" applyBorder="1" applyAlignment="1" applyProtection="1">
      <alignment horizontal="left" vertical="top" wrapText="1"/>
      <protection locked="0"/>
    </xf>
    <xf numFmtId="49" fontId="30" fillId="0" borderId="66" xfId="0" applyNumberFormat="1" applyFont="1" applyBorder="1" applyAlignment="1" applyProtection="1">
      <alignment horizontal="left" vertical="top" wrapText="1"/>
      <protection locked="0"/>
    </xf>
    <xf numFmtId="0" fontId="11" fillId="11" borderId="192" xfId="0" applyFont="1" applyFill="1" applyBorder="1" applyAlignment="1">
      <alignment horizontal="center" vertical="center" wrapText="1"/>
    </xf>
    <xf numFmtId="49" fontId="30" fillId="0" borderId="35" xfId="0" applyNumberFormat="1" applyFont="1" applyBorder="1" applyAlignment="1" applyProtection="1">
      <alignment horizontal="left" vertical="top" wrapText="1"/>
      <protection locked="0"/>
    </xf>
    <xf numFmtId="49" fontId="30" fillId="0" borderId="37" xfId="0" applyNumberFormat="1" applyFont="1" applyBorder="1" applyAlignment="1" applyProtection="1">
      <alignment horizontal="left" vertical="top" wrapText="1"/>
      <protection locked="0"/>
    </xf>
    <xf numFmtId="0" fontId="30" fillId="0" borderId="68" xfId="0" applyFont="1" applyBorder="1"/>
    <xf numFmtId="0" fontId="9" fillId="0" borderId="2" xfId="0" applyFont="1" applyBorder="1" applyAlignment="1">
      <alignment horizontal="center" vertical="center" wrapText="1"/>
    </xf>
    <xf numFmtId="0" fontId="30" fillId="0" borderId="59" xfId="0" applyFont="1" applyBorder="1" applyAlignment="1">
      <alignment vertical="center" wrapText="1"/>
    </xf>
    <xf numFmtId="0" fontId="30" fillId="0" borderId="24" xfId="0" applyFont="1" applyBorder="1" applyAlignment="1">
      <alignment vertical="center" wrapText="1"/>
    </xf>
    <xf numFmtId="0" fontId="30" fillId="0" borderId="61" xfId="0" applyFont="1" applyBorder="1" applyAlignment="1">
      <alignment vertical="center" wrapText="1"/>
    </xf>
    <xf numFmtId="49" fontId="30" fillId="0" borderId="72" xfId="0" applyNumberFormat="1" applyFont="1" applyBorder="1" applyAlignment="1" applyProtection="1">
      <alignment horizontal="left" vertical="top" wrapText="1"/>
      <protection locked="0"/>
    </xf>
    <xf numFmtId="0" fontId="30" fillId="0" borderId="0" xfId="0" applyFont="1" applyAlignment="1">
      <alignment horizontal="center" vertical="center"/>
    </xf>
    <xf numFmtId="0" fontId="43" fillId="0" borderId="40" xfId="0" applyFont="1" applyBorder="1" applyAlignment="1">
      <alignment horizontal="left" vertical="center"/>
    </xf>
    <xf numFmtId="0" fontId="30" fillId="0" borderId="76" xfId="0" applyFont="1" applyBorder="1" applyAlignment="1">
      <alignment horizontal="left" vertical="center"/>
    </xf>
    <xf numFmtId="0" fontId="43" fillId="0" borderId="77" xfId="0" applyFont="1" applyBorder="1" applyAlignment="1">
      <alignment horizontal="left" vertical="center"/>
    </xf>
    <xf numFmtId="3" fontId="30" fillId="0" borderId="47" xfId="0" applyNumberFormat="1" applyFont="1" applyBorder="1" applyAlignment="1" applyProtection="1">
      <alignment horizontal="right" vertical="center"/>
      <protection locked="0"/>
    </xf>
    <xf numFmtId="0" fontId="43" fillId="0" borderId="76" xfId="0" applyFont="1" applyBorder="1" applyAlignment="1">
      <alignment horizontal="left" vertical="center"/>
    </xf>
    <xf numFmtId="0" fontId="9" fillId="0" borderId="27" xfId="0" applyFont="1" applyBorder="1" applyAlignment="1">
      <alignment horizontal="center" vertical="center" wrapText="1"/>
    </xf>
    <xf numFmtId="0" fontId="9" fillId="0" borderId="27" xfId="0" applyFont="1" applyBorder="1" applyAlignment="1">
      <alignment horizontal="center" vertical="center"/>
    </xf>
    <xf numFmtId="0" fontId="30" fillId="7" borderId="82" xfId="0" applyFont="1" applyFill="1" applyBorder="1" applyAlignment="1">
      <alignment horizontal="left" vertical="top" wrapText="1"/>
    </xf>
    <xf numFmtId="0" fontId="5" fillId="0" borderId="57" xfId="0" applyFont="1" applyBorder="1" applyAlignment="1">
      <alignment horizontal="center" vertical="center" wrapText="1"/>
    </xf>
    <xf numFmtId="0" fontId="5" fillId="0" borderId="0" xfId="0" applyFont="1" applyAlignment="1">
      <alignment horizontal="left" vertical="center" wrapText="1"/>
    </xf>
    <xf numFmtId="3" fontId="30" fillId="0" borderId="92" xfId="0" applyNumberFormat="1" applyFont="1" applyBorder="1" applyAlignment="1" applyProtection="1">
      <alignment horizontal="right" vertical="center"/>
      <protection locked="0"/>
    </xf>
    <xf numFmtId="3" fontId="30" fillId="0" borderId="13" xfId="0" applyNumberFormat="1" applyFont="1" applyBorder="1" applyAlignment="1" applyProtection="1">
      <alignment horizontal="right" vertical="center"/>
      <protection locked="0"/>
    </xf>
    <xf numFmtId="3" fontId="30" fillId="0" borderId="93" xfId="0" applyNumberFormat="1" applyFont="1" applyBorder="1" applyAlignment="1" applyProtection="1">
      <alignment horizontal="right" vertical="center"/>
      <protection locked="0"/>
    </xf>
    <xf numFmtId="3" fontId="30" fillId="0" borderId="94" xfId="0" applyNumberFormat="1" applyFont="1" applyBorder="1" applyAlignment="1" applyProtection="1">
      <alignment horizontal="right" vertical="center"/>
      <protection locked="0"/>
    </xf>
    <xf numFmtId="3" fontId="30" fillId="0" borderId="95" xfId="0" applyNumberFormat="1" applyFont="1" applyBorder="1" applyAlignment="1" applyProtection="1">
      <alignment horizontal="right" vertical="center"/>
      <protection locked="0"/>
    </xf>
    <xf numFmtId="3" fontId="30" fillId="0" borderId="6" xfId="0" applyNumberFormat="1" applyFont="1" applyBorder="1" applyAlignment="1" applyProtection="1">
      <alignment horizontal="right" vertical="center"/>
      <protection locked="0"/>
    </xf>
    <xf numFmtId="3" fontId="30" fillId="0" borderId="11" xfId="0" applyNumberFormat="1" applyFont="1" applyBorder="1" applyAlignment="1" applyProtection="1">
      <alignment horizontal="right" vertical="center"/>
      <protection locked="0"/>
    </xf>
    <xf numFmtId="3" fontId="30" fillId="0" borderId="8" xfId="0" applyNumberFormat="1" applyFont="1" applyBorder="1" applyAlignment="1" applyProtection="1">
      <alignment horizontal="right" vertical="center"/>
      <protection locked="0"/>
    </xf>
    <xf numFmtId="3" fontId="30" fillId="0" borderId="97" xfId="0" applyNumberFormat="1" applyFont="1" applyBorder="1" applyAlignment="1" applyProtection="1">
      <alignment horizontal="right" vertical="center"/>
      <protection locked="0"/>
    </xf>
    <xf numFmtId="3" fontId="30" fillId="0" borderId="98" xfId="0" applyNumberFormat="1" applyFont="1" applyBorder="1" applyAlignment="1" applyProtection="1">
      <alignment horizontal="right" vertical="center"/>
      <protection locked="0"/>
    </xf>
    <xf numFmtId="0" fontId="30" fillId="0" borderId="103" xfId="0" applyFont="1" applyBorder="1" applyAlignment="1" applyProtection="1">
      <alignment horizontal="left" vertical="top" wrapText="1"/>
      <protection locked="0"/>
    </xf>
    <xf numFmtId="0" fontId="30" fillId="0" borderId="65" xfId="0" applyFont="1" applyBorder="1" applyAlignment="1" applyProtection="1">
      <alignment horizontal="left" vertical="top" wrapText="1"/>
      <protection locked="0"/>
    </xf>
    <xf numFmtId="0" fontId="30" fillId="0" borderId="104" xfId="0" applyFont="1" applyBorder="1" applyAlignment="1" applyProtection="1">
      <alignment horizontal="left" vertical="top" wrapText="1"/>
      <protection locked="0"/>
    </xf>
    <xf numFmtId="0" fontId="30" fillId="0" borderId="105" xfId="0" applyFont="1" applyBorder="1" applyAlignment="1" applyProtection="1">
      <alignment horizontal="left" vertical="top" wrapText="1"/>
      <protection locked="0"/>
    </xf>
    <xf numFmtId="0" fontId="30" fillId="0" borderId="12"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07" xfId="0" applyFont="1" applyBorder="1" applyAlignment="1">
      <alignment horizontal="center" vertical="center" wrapText="1"/>
    </xf>
    <xf numFmtId="0" fontId="44" fillId="0" borderId="108" xfId="0" applyFont="1" applyBorder="1" applyAlignment="1">
      <alignment horizontal="left" vertical="center" wrapText="1"/>
    </xf>
    <xf numFmtId="0" fontId="44" fillId="0" borderId="3" xfId="0" applyFont="1" applyBorder="1" applyAlignment="1">
      <alignment horizontal="left" vertical="center" wrapText="1"/>
    </xf>
    <xf numFmtId="0" fontId="44" fillId="0" borderId="109" xfId="0" applyFont="1" applyBorder="1" applyAlignment="1">
      <alignment horizontal="left" vertical="center" wrapText="1"/>
    </xf>
    <xf numFmtId="0" fontId="13" fillId="0" borderId="27" xfId="0" applyFont="1" applyBorder="1" applyAlignment="1">
      <alignment horizontal="left" vertical="center" wrapText="1"/>
    </xf>
    <xf numFmtId="0" fontId="5" fillId="0" borderId="39" xfId="0" applyFont="1" applyBorder="1" applyAlignment="1">
      <alignment horizontal="left" vertical="center" wrapText="1"/>
    </xf>
    <xf numFmtId="0" fontId="30" fillId="0" borderId="66" xfId="0" applyFont="1" applyBorder="1" applyAlignment="1" applyProtection="1">
      <alignment horizontal="left" vertical="top" wrapText="1"/>
      <protection locked="0"/>
    </xf>
    <xf numFmtId="0" fontId="30" fillId="0" borderId="112" xfId="0" applyFont="1" applyBorder="1" applyAlignment="1" applyProtection="1">
      <alignment horizontal="left" vertical="top" wrapText="1"/>
      <protection locked="0"/>
    </xf>
    <xf numFmtId="0" fontId="44" fillId="0" borderId="113" xfId="0" applyFont="1" applyBorder="1" applyAlignment="1">
      <alignment horizontal="center" vertical="center" wrapText="1"/>
    </xf>
    <xf numFmtId="3" fontId="30" fillId="0" borderId="86" xfId="0" applyNumberFormat="1" applyFont="1" applyBorder="1" applyAlignment="1" applyProtection="1">
      <alignment vertical="center"/>
      <protection locked="0"/>
    </xf>
    <xf numFmtId="3" fontId="30" fillId="0" borderId="32" xfId="0" applyNumberFormat="1" applyFont="1" applyBorder="1" applyAlignment="1" applyProtection="1">
      <alignment vertical="center"/>
      <protection locked="0"/>
    </xf>
    <xf numFmtId="3" fontId="30" fillId="0" borderId="31" xfId="0" applyNumberFormat="1" applyFont="1" applyBorder="1" applyAlignment="1" applyProtection="1">
      <alignment vertical="center"/>
      <protection locked="0"/>
    </xf>
    <xf numFmtId="0" fontId="13" fillId="0" borderId="115" xfId="0" applyFont="1" applyBorder="1" applyAlignment="1">
      <alignment horizontal="left" vertical="center" wrapText="1"/>
    </xf>
    <xf numFmtId="0" fontId="30" fillId="0" borderId="118" xfId="0" applyFont="1" applyBorder="1" applyAlignment="1" applyProtection="1">
      <alignment vertical="top" wrapText="1"/>
      <protection locked="0"/>
    </xf>
    <xf numFmtId="0" fontId="30" fillId="0" borderId="38" xfId="0" applyFont="1" applyBorder="1" applyAlignment="1" applyProtection="1">
      <alignment vertical="top" wrapText="1"/>
      <protection locked="0"/>
    </xf>
    <xf numFmtId="0" fontId="30" fillId="0" borderId="37" xfId="0" applyFont="1" applyBorder="1" applyAlignment="1" applyProtection="1">
      <alignment vertical="top" wrapText="1"/>
      <protection locked="0"/>
    </xf>
    <xf numFmtId="0" fontId="31" fillId="0" borderId="0" xfId="0" applyFont="1" applyAlignment="1">
      <alignment vertical="top"/>
    </xf>
    <xf numFmtId="0" fontId="30" fillId="0" borderId="52" xfId="0" applyFont="1" applyBorder="1" applyAlignment="1">
      <alignment vertical="center" wrapText="1"/>
    </xf>
    <xf numFmtId="0" fontId="31" fillId="0" borderId="0" xfId="0" applyFont="1" applyAlignment="1">
      <alignment horizontal="left" vertical="top"/>
    </xf>
    <xf numFmtId="0" fontId="27" fillId="0" borderId="0" xfId="0" applyFont="1"/>
    <xf numFmtId="0" fontId="1" fillId="0" borderId="0" xfId="6" quotePrefix="1"/>
    <xf numFmtId="0" fontId="5" fillId="8" borderId="56" xfId="0" quotePrefix="1" applyFont="1" applyFill="1" applyBorder="1" applyAlignment="1">
      <alignment horizontal="center" vertical="center" wrapText="1"/>
    </xf>
    <xf numFmtId="0" fontId="1" fillId="0" borderId="0" xfId="6" applyAlignment="1">
      <alignment horizontal="left"/>
    </xf>
    <xf numFmtId="0" fontId="30" fillId="0" borderId="0" xfId="4" applyFont="1" applyAlignment="1">
      <alignment vertical="center" wrapText="1"/>
    </xf>
    <xf numFmtId="0" fontId="20" fillId="0" borderId="0" xfId="0" applyFont="1" applyAlignment="1">
      <alignment horizontal="center" vertical="center"/>
    </xf>
    <xf numFmtId="0" fontId="20" fillId="0" borderId="0" xfId="0" applyFont="1" applyAlignment="1">
      <alignment horizontal="center"/>
    </xf>
    <xf numFmtId="0" fontId="30" fillId="0" borderId="0" xfId="0" quotePrefix="1" applyFont="1" applyAlignment="1">
      <alignment vertical="center"/>
    </xf>
    <xf numFmtId="0" fontId="21" fillId="0" borderId="0" xfId="0" applyFont="1" applyAlignment="1">
      <alignment horizontal="center"/>
    </xf>
    <xf numFmtId="0" fontId="43" fillId="0" borderId="42" xfId="0" applyFont="1" applyBorder="1" applyAlignment="1">
      <alignment horizontal="left" vertical="center"/>
    </xf>
    <xf numFmtId="0" fontId="5" fillId="0" borderId="9" xfId="0" applyFont="1" applyBorder="1" applyAlignment="1">
      <alignment horizontal="center" vertical="center" wrapText="1"/>
    </xf>
    <xf numFmtId="0" fontId="5" fillId="0" borderId="23" xfId="0" applyFont="1" applyBorder="1" applyAlignment="1">
      <alignment horizontal="center" vertical="center" wrapText="1"/>
    </xf>
    <xf numFmtId="0" fontId="5" fillId="10" borderId="24" xfId="0" quotePrefix="1" applyFont="1" applyFill="1" applyBorder="1" applyAlignment="1">
      <alignment vertical="center" wrapText="1"/>
    </xf>
    <xf numFmtId="0" fontId="30" fillId="10" borderId="26" xfId="0" quotePrefix="1" applyFont="1" applyFill="1" applyBorder="1" applyAlignment="1">
      <alignment horizontal="center" vertical="center" wrapText="1"/>
    </xf>
    <xf numFmtId="0" fontId="5" fillId="10" borderId="61" xfId="0" quotePrefix="1" applyFont="1" applyFill="1" applyBorder="1" applyAlignment="1">
      <alignment horizontal="center" vertical="center" wrapText="1"/>
    </xf>
    <xf numFmtId="3" fontId="1" fillId="9" borderId="29" xfId="0" applyNumberFormat="1" applyFont="1" applyFill="1" applyBorder="1" applyAlignment="1">
      <alignment horizontal="right" vertical="center"/>
    </xf>
    <xf numFmtId="3" fontId="1" fillId="0" borderId="31" xfId="0" applyNumberFormat="1" applyFont="1" applyBorder="1" applyAlignment="1" applyProtection="1">
      <alignment horizontal="right" vertical="center"/>
      <protection locked="0"/>
    </xf>
    <xf numFmtId="3" fontId="1" fillId="0" borderId="32" xfId="0" applyNumberFormat="1" applyFont="1" applyBorder="1" applyAlignment="1" applyProtection="1">
      <alignment horizontal="right" vertical="center"/>
      <protection locked="0"/>
    </xf>
    <xf numFmtId="3" fontId="1" fillId="0" borderId="34" xfId="0" applyNumberFormat="1" applyFont="1" applyBorder="1" applyAlignment="1" applyProtection="1">
      <alignment horizontal="right" vertical="center"/>
      <protection locked="0"/>
    </xf>
    <xf numFmtId="0" fontId="30" fillId="0" borderId="27" xfId="0" applyFont="1" applyBorder="1" applyAlignment="1">
      <alignment vertical="center" wrapText="1"/>
    </xf>
    <xf numFmtId="0" fontId="30" fillId="0" borderId="28" xfId="0" applyFont="1" applyBorder="1" applyAlignment="1">
      <alignment horizontal="center" vertical="center" wrapText="1"/>
    </xf>
    <xf numFmtId="3" fontId="11" fillId="11" borderId="116" xfId="0" applyNumberFormat="1" applyFont="1" applyFill="1" applyBorder="1" applyAlignment="1">
      <alignment horizontal="center" vertical="center" wrapText="1"/>
    </xf>
    <xf numFmtId="0" fontId="1" fillId="0" borderId="0" xfId="6" applyAlignment="1">
      <alignment horizontal="right"/>
    </xf>
    <xf numFmtId="0" fontId="30" fillId="0" borderId="0" xfId="0" applyFont="1" applyAlignment="1">
      <alignment horizontal="center" vertical="center" wrapText="1"/>
    </xf>
    <xf numFmtId="0" fontId="30" fillId="0" borderId="67" xfId="0" applyFont="1" applyBorder="1" applyAlignment="1">
      <alignment horizontal="center" vertical="center" wrapText="1"/>
    </xf>
    <xf numFmtId="3" fontId="1" fillId="5" borderId="69" xfId="0" applyNumberFormat="1" applyFont="1" applyFill="1" applyBorder="1" applyAlignment="1">
      <alignment horizontal="right" vertical="center"/>
    </xf>
    <xf numFmtId="3" fontId="30" fillId="0" borderId="0" xfId="0" applyNumberFormat="1" applyFont="1" applyAlignment="1">
      <alignment horizontal="right" vertical="center"/>
    </xf>
    <xf numFmtId="49" fontId="30" fillId="0" borderId="0" xfId="0" applyNumberFormat="1" applyFont="1" applyAlignment="1">
      <alignment horizontal="left" vertical="top" wrapText="1"/>
    </xf>
    <xf numFmtId="3" fontId="30" fillId="0" borderId="20" xfId="0" applyNumberFormat="1" applyFont="1" applyBorder="1" applyAlignment="1">
      <alignment horizontal="right" vertical="center"/>
    </xf>
    <xf numFmtId="3" fontId="30" fillId="0" borderId="21" xfId="0" applyNumberFormat="1" applyFont="1" applyBorder="1" applyAlignment="1">
      <alignment horizontal="right" vertical="center"/>
    </xf>
    <xf numFmtId="3" fontId="30" fillId="0" borderId="95" xfId="0" applyNumberFormat="1" applyFont="1" applyBorder="1" applyAlignment="1">
      <alignment horizontal="right" vertical="center"/>
    </xf>
    <xf numFmtId="3" fontId="30" fillId="0" borderId="49" xfId="0" applyNumberFormat="1" applyFont="1" applyBorder="1" applyAlignment="1">
      <alignment horizontal="right" vertical="center"/>
    </xf>
    <xf numFmtId="0" fontId="30" fillId="0" borderId="0" xfId="0" applyFont="1" applyAlignment="1">
      <alignment horizontal="left" vertical="top" wrapText="1"/>
    </xf>
    <xf numFmtId="3" fontId="30" fillId="0" borderId="7" xfId="0" applyNumberFormat="1" applyFont="1" applyBorder="1" applyAlignment="1">
      <alignment horizontal="right" vertical="center"/>
    </xf>
    <xf numFmtId="3" fontId="30" fillId="0" borderId="5" xfId="0" applyNumberFormat="1" applyFont="1" applyBorder="1" applyAlignment="1">
      <alignment horizontal="right" vertical="center"/>
    </xf>
    <xf numFmtId="3" fontId="30" fillId="0" borderId="86" xfId="0" applyNumberFormat="1" applyFont="1" applyBorder="1" applyAlignment="1">
      <alignment vertical="center"/>
    </xf>
    <xf numFmtId="3" fontId="30" fillId="0" borderId="116" xfId="0" applyNumberFormat="1" applyFont="1" applyBorder="1" applyAlignment="1">
      <alignment vertical="center"/>
    </xf>
    <xf numFmtId="0" fontId="30" fillId="0" borderId="48" xfId="0" applyFont="1" applyBorder="1" applyAlignment="1" applyProtection="1">
      <alignment horizontal="left" vertical="top" wrapText="1"/>
      <protection locked="0"/>
    </xf>
    <xf numFmtId="0" fontId="30" fillId="0" borderId="46" xfId="0" applyFont="1" applyBorder="1" applyAlignment="1" applyProtection="1">
      <alignment horizontal="left" vertical="top" wrapText="1"/>
      <protection locked="0"/>
    </xf>
    <xf numFmtId="0" fontId="30" fillId="0" borderId="147" xfId="0" applyFont="1" applyBorder="1" applyAlignment="1" applyProtection="1">
      <alignment horizontal="left" vertical="top" wrapText="1"/>
      <protection locked="0"/>
    </xf>
    <xf numFmtId="0" fontId="30" fillId="0" borderId="148" xfId="0" applyFont="1" applyBorder="1" applyAlignment="1" applyProtection="1">
      <alignment horizontal="left" vertical="top" wrapText="1"/>
      <protection locked="0"/>
    </xf>
    <xf numFmtId="0" fontId="30" fillId="7" borderId="48" xfId="0" applyFont="1" applyFill="1" applyBorder="1" applyAlignment="1" applyProtection="1">
      <alignment horizontal="left" vertical="top" wrapText="1"/>
      <protection locked="0"/>
    </xf>
    <xf numFmtId="0" fontId="30" fillId="7" borderId="46" xfId="0" applyFont="1" applyFill="1" applyBorder="1" applyAlignment="1" applyProtection="1">
      <alignment horizontal="left" vertical="top" wrapText="1"/>
      <protection locked="0"/>
    </xf>
    <xf numFmtId="0" fontId="30" fillId="0" borderId="49" xfId="0" applyFont="1" applyBorder="1" applyAlignment="1" applyProtection="1">
      <alignment horizontal="left" vertical="top" wrapText="1"/>
      <protection locked="0"/>
    </xf>
    <xf numFmtId="0" fontId="30" fillId="0" borderId="21" xfId="0" applyFont="1" applyBorder="1" applyAlignment="1" applyProtection="1">
      <alignment horizontal="left" vertical="top" wrapText="1"/>
      <protection locked="0"/>
    </xf>
    <xf numFmtId="0" fontId="30" fillId="0" borderId="11" xfId="0" applyFont="1" applyBorder="1" applyAlignment="1" applyProtection="1">
      <alignment horizontal="left" vertical="top" wrapText="1"/>
      <protection locked="0"/>
    </xf>
    <xf numFmtId="0" fontId="30" fillId="0" borderId="8" xfId="0" applyFont="1" applyBorder="1" applyAlignment="1" applyProtection="1">
      <alignment horizontal="left" vertical="top" wrapText="1"/>
      <protection locked="0"/>
    </xf>
    <xf numFmtId="0" fontId="30" fillId="7" borderId="49" xfId="0" applyFont="1" applyFill="1" applyBorder="1" applyAlignment="1" applyProtection="1">
      <alignment horizontal="left" vertical="top" wrapText="1"/>
      <protection locked="0"/>
    </xf>
    <xf numFmtId="0" fontId="30" fillId="7" borderId="21" xfId="0" applyFont="1" applyFill="1" applyBorder="1" applyAlignment="1" applyProtection="1">
      <alignment horizontal="left" vertical="top" wrapText="1"/>
      <protection locked="0"/>
    </xf>
    <xf numFmtId="0" fontId="30" fillId="0" borderId="50"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136" xfId="0" applyFont="1" applyBorder="1" applyAlignment="1" applyProtection="1">
      <alignment horizontal="left" vertical="top" wrapText="1"/>
      <protection locked="0"/>
    </xf>
    <xf numFmtId="0" fontId="30" fillId="0" borderId="149" xfId="0" applyFont="1" applyBorder="1" applyAlignment="1" applyProtection="1">
      <alignment horizontal="left" vertical="top" wrapText="1"/>
      <protection locked="0"/>
    </xf>
    <xf numFmtId="0" fontId="30" fillId="7" borderId="50" xfId="0" applyFont="1" applyFill="1" applyBorder="1" applyAlignment="1" applyProtection="1">
      <alignment horizontal="left" vertical="top" wrapText="1"/>
      <protection locked="0"/>
    </xf>
    <xf numFmtId="0" fontId="30" fillId="7" borderId="47" xfId="0" applyFont="1" applyFill="1" applyBorder="1" applyAlignment="1" applyProtection="1">
      <alignment horizontal="left" vertical="top" wrapText="1"/>
      <protection locked="0"/>
    </xf>
    <xf numFmtId="0" fontId="30" fillId="0" borderId="150" xfId="0" applyFont="1" applyBorder="1" applyAlignment="1" applyProtection="1">
      <alignment horizontal="left" vertical="top" wrapText="1"/>
      <protection locked="0"/>
    </xf>
    <xf numFmtId="0" fontId="30" fillId="0" borderId="93" xfId="0" applyFont="1" applyBorder="1" applyAlignment="1" applyProtection="1">
      <alignment horizontal="left" vertical="top" wrapText="1"/>
      <protection locked="0"/>
    </xf>
    <xf numFmtId="0" fontId="30" fillId="0" borderId="134" xfId="0" applyFont="1" applyBorder="1" applyAlignment="1" applyProtection="1">
      <alignment horizontal="left" vertical="top" wrapText="1"/>
      <protection locked="0"/>
    </xf>
    <xf numFmtId="0" fontId="30" fillId="0" borderId="85" xfId="0" applyFont="1" applyBorder="1" applyAlignment="1" applyProtection="1">
      <alignment vertical="top" wrapText="1"/>
      <protection locked="0"/>
    </xf>
    <xf numFmtId="0" fontId="30" fillId="0" borderId="90" xfId="0" applyFont="1" applyBorder="1" applyAlignment="1" applyProtection="1">
      <alignment vertical="top" wrapText="1"/>
      <protection locked="0"/>
    </xf>
    <xf numFmtId="0" fontId="30" fillId="0" borderId="123" xfId="0" applyFont="1" applyBorder="1" applyAlignment="1" applyProtection="1">
      <alignment vertical="top" wrapText="1"/>
      <protection locked="0"/>
    </xf>
    <xf numFmtId="0" fontId="30" fillId="0" borderId="32" xfId="0" applyFont="1" applyBorder="1" applyAlignment="1" applyProtection="1">
      <alignment vertical="top" wrapText="1"/>
      <protection locked="0"/>
    </xf>
    <xf numFmtId="0" fontId="30" fillId="0" borderId="31" xfId="0" applyFont="1" applyBorder="1" applyAlignment="1" applyProtection="1">
      <alignment vertical="top" wrapText="1"/>
      <protection locked="0"/>
    </xf>
    <xf numFmtId="0" fontId="30" fillId="0" borderId="87" xfId="0" applyFont="1" applyBorder="1" applyAlignment="1" applyProtection="1">
      <alignment vertical="top" wrapText="1"/>
      <protection locked="0"/>
    </xf>
    <xf numFmtId="0" fontId="30" fillId="0" borderId="114" xfId="0" applyFont="1" applyBorder="1" applyAlignment="1" applyProtection="1">
      <alignment vertical="top" wrapText="1"/>
      <protection locked="0"/>
    </xf>
    <xf numFmtId="0" fontId="30" fillId="0" borderId="78" xfId="0" applyFont="1" applyBorder="1" applyAlignment="1" applyProtection="1">
      <alignment vertical="top" wrapText="1"/>
      <protection locked="0"/>
    </xf>
    <xf numFmtId="0" fontId="44" fillId="0" borderId="113" xfId="0" applyFont="1" applyBorder="1" applyAlignment="1" applyProtection="1">
      <alignment horizontal="center" vertical="center" wrapText="1"/>
      <protection locked="0"/>
    </xf>
    <xf numFmtId="0" fontId="44" fillId="0" borderId="151" xfId="0" applyFont="1" applyBorder="1" applyAlignment="1" applyProtection="1">
      <alignment horizontal="center" vertical="center" wrapText="1"/>
      <protection locked="0"/>
    </xf>
    <xf numFmtId="0" fontId="44" fillId="0" borderId="152" xfId="0" applyFont="1" applyBorder="1" applyAlignment="1" applyProtection="1">
      <alignment horizontal="center" vertical="center" wrapText="1"/>
      <protection locked="0"/>
    </xf>
    <xf numFmtId="0" fontId="1" fillId="0" borderId="0" xfId="0" applyFont="1" applyAlignment="1">
      <alignment horizontal="center"/>
    </xf>
    <xf numFmtId="0" fontId="9" fillId="0" borderId="0" xfId="0" applyFont="1" applyAlignment="1">
      <alignment horizontal="center"/>
    </xf>
    <xf numFmtId="3" fontId="21" fillId="0" borderId="67" xfId="0" applyNumberFormat="1" applyFont="1" applyBorder="1" applyAlignment="1">
      <alignment horizontal="center" vertical="center"/>
    </xf>
    <xf numFmtId="3" fontId="22" fillId="0" borderId="67" xfId="0" applyNumberFormat="1" applyFont="1" applyBorder="1" applyAlignment="1">
      <alignment horizontal="center" vertical="center"/>
    </xf>
    <xf numFmtId="3" fontId="30" fillId="0" borderId="67" xfId="0" applyNumberFormat="1" applyFont="1" applyBorder="1" applyAlignment="1">
      <alignment horizontal="right" vertical="center"/>
    </xf>
    <xf numFmtId="3" fontId="30" fillId="0" borderId="145" xfId="0" applyNumberFormat="1" applyFont="1" applyBorder="1" applyAlignment="1" applyProtection="1">
      <alignment horizontal="right" vertical="center"/>
      <protection locked="0"/>
    </xf>
    <xf numFmtId="3" fontId="30" fillId="0" borderId="3" xfId="0" applyNumberFormat="1" applyFont="1" applyBorder="1" applyAlignment="1" applyProtection="1">
      <alignment horizontal="right" vertical="center"/>
      <protection locked="0"/>
    </xf>
    <xf numFmtId="0" fontId="11" fillId="11" borderId="193" xfId="0" applyFont="1" applyFill="1" applyBorder="1" applyAlignment="1">
      <alignment horizontal="center" vertical="center" wrapText="1"/>
    </xf>
    <xf numFmtId="3" fontId="11" fillId="11" borderId="17" xfId="0" applyNumberFormat="1" applyFont="1" applyFill="1" applyBorder="1" applyAlignment="1">
      <alignment horizontal="center" vertical="center" wrapText="1"/>
    </xf>
    <xf numFmtId="0" fontId="28" fillId="0" borderId="0" xfId="0" applyFont="1" applyAlignment="1">
      <alignment vertical="center"/>
    </xf>
    <xf numFmtId="3" fontId="32" fillId="0" borderId="0" xfId="0" applyNumberFormat="1" applyFont="1" applyAlignment="1">
      <alignment horizontal="right" vertical="center" wrapText="1"/>
    </xf>
    <xf numFmtId="3" fontId="1" fillId="0" borderId="79" xfId="0" applyNumberFormat="1" applyFont="1" applyBorder="1" applyAlignment="1" applyProtection="1">
      <alignment horizontal="right" vertical="center"/>
      <protection locked="0"/>
    </xf>
    <xf numFmtId="3" fontId="1" fillId="0" borderId="88" xfId="0" applyNumberFormat="1" applyFont="1" applyBorder="1" applyAlignment="1" applyProtection="1">
      <alignment horizontal="right" vertical="center"/>
      <protection locked="0"/>
    </xf>
    <xf numFmtId="0" fontId="30" fillId="0" borderId="53" xfId="0" applyFont="1" applyBorder="1" applyAlignment="1">
      <alignment horizontal="center" vertical="center"/>
    </xf>
    <xf numFmtId="3" fontId="1" fillId="5" borderId="80" xfId="0" applyNumberFormat="1" applyFont="1" applyFill="1" applyBorder="1" applyAlignment="1">
      <alignment horizontal="right" vertical="center"/>
    </xf>
    <xf numFmtId="3" fontId="1" fillId="9" borderId="79" xfId="0" applyNumberFormat="1" applyFont="1" applyFill="1" applyBorder="1" applyAlignment="1">
      <alignment horizontal="right" vertical="center"/>
    </xf>
    <xf numFmtId="0" fontId="13" fillId="0" borderId="0" xfId="0" applyFont="1" applyAlignment="1">
      <alignment horizontal="left" vertical="center" wrapText="1"/>
    </xf>
    <xf numFmtId="0" fontId="2" fillId="0" borderId="0" xfId="0" quotePrefix="1" applyFont="1" applyAlignment="1">
      <alignment horizontal="left" vertical="center"/>
    </xf>
    <xf numFmtId="3" fontId="22" fillId="11" borderId="27" xfId="0" applyNumberFormat="1" applyFont="1" applyFill="1" applyBorder="1" applyAlignment="1">
      <alignment horizontal="center" vertical="center"/>
    </xf>
    <xf numFmtId="0" fontId="22" fillId="14" borderId="24" xfId="0" applyFont="1" applyFill="1" applyBorder="1" applyAlignment="1">
      <alignment horizontal="center" vertical="center" wrapText="1"/>
    </xf>
    <xf numFmtId="3" fontId="22" fillId="14" borderId="171" xfId="0" applyNumberFormat="1" applyFont="1" applyFill="1" applyBorder="1" applyAlignment="1">
      <alignment horizontal="center" vertical="center" wrapText="1"/>
    </xf>
    <xf numFmtId="3" fontId="22" fillId="14" borderId="154" xfId="0" applyNumberFormat="1" applyFont="1" applyFill="1" applyBorder="1" applyAlignment="1">
      <alignment horizontal="center" vertical="center"/>
    </xf>
    <xf numFmtId="3" fontId="22" fillId="14" borderId="154" xfId="0" applyNumberFormat="1" applyFont="1" applyFill="1" applyBorder="1" applyAlignment="1">
      <alignment horizontal="center" vertical="center" wrapText="1"/>
    </xf>
    <xf numFmtId="3" fontId="22" fillId="14" borderId="184" xfId="0" applyNumberFormat="1" applyFont="1" applyFill="1" applyBorder="1" applyAlignment="1">
      <alignment horizontal="center" vertical="center"/>
    </xf>
    <xf numFmtId="3" fontId="22" fillId="14" borderId="187" xfId="0" applyNumberFormat="1" applyFont="1" applyFill="1" applyBorder="1" applyAlignment="1">
      <alignment horizontal="center" vertical="center"/>
    </xf>
    <xf numFmtId="3" fontId="22" fillId="14" borderId="183" xfId="0" applyNumberFormat="1" applyFont="1" applyFill="1" applyBorder="1" applyAlignment="1">
      <alignment horizontal="center" vertical="center" wrapText="1"/>
    </xf>
    <xf numFmtId="3" fontId="22" fillId="11" borderId="24" xfId="0" applyNumberFormat="1" applyFont="1" applyFill="1" applyBorder="1" applyAlignment="1">
      <alignment horizontal="center" vertical="center"/>
    </xf>
    <xf numFmtId="3" fontId="22" fillId="14" borderId="183" xfId="0" applyNumberFormat="1" applyFont="1" applyFill="1" applyBorder="1" applyAlignment="1">
      <alignment horizontal="center" vertical="center"/>
    </xf>
    <xf numFmtId="3" fontId="22" fillId="14" borderId="188" xfId="0" applyNumberFormat="1" applyFont="1" applyFill="1" applyBorder="1" applyAlignment="1">
      <alignment horizontal="center" vertical="center"/>
    </xf>
    <xf numFmtId="3" fontId="22" fillId="14" borderId="153" xfId="0" applyNumberFormat="1" applyFont="1" applyFill="1" applyBorder="1" applyAlignment="1">
      <alignment horizontal="center" vertical="center"/>
    </xf>
    <xf numFmtId="3" fontId="22" fillId="14" borderId="153" xfId="0" applyNumberFormat="1" applyFont="1" applyFill="1" applyBorder="1" applyAlignment="1">
      <alignment horizontal="center" vertical="center" wrapText="1"/>
    </xf>
    <xf numFmtId="3" fontId="21" fillId="14" borderId="154" xfId="0" applyNumberFormat="1" applyFont="1" applyFill="1" applyBorder="1" applyAlignment="1" applyProtection="1">
      <alignment horizontal="center" vertical="center"/>
      <protection locked="0"/>
    </xf>
    <xf numFmtId="3" fontId="21" fillId="14" borderId="153" xfId="0" applyNumberFormat="1" applyFont="1" applyFill="1" applyBorder="1" applyAlignment="1" applyProtection="1">
      <alignment horizontal="center" vertical="center"/>
      <protection locked="0"/>
    </xf>
    <xf numFmtId="0" fontId="22" fillId="11" borderId="27" xfId="0" applyFont="1" applyFill="1" applyBorder="1" applyAlignment="1">
      <alignment horizontal="center" vertical="center" wrapText="1"/>
    </xf>
    <xf numFmtId="3" fontId="22" fillId="11" borderId="189" xfId="0" applyNumberFormat="1" applyFont="1" applyFill="1" applyBorder="1" applyAlignment="1">
      <alignment horizontal="center" vertical="center" wrapText="1"/>
    </xf>
    <xf numFmtId="3" fontId="22" fillId="11" borderId="117" xfId="0" applyNumberFormat="1" applyFont="1" applyFill="1" applyBorder="1" applyAlignment="1">
      <alignment horizontal="center" vertical="center"/>
    </xf>
    <xf numFmtId="3" fontId="22" fillId="11" borderId="117" xfId="0" applyNumberFormat="1" applyFont="1" applyFill="1" applyBorder="1" applyAlignment="1">
      <alignment horizontal="center" vertical="center" wrapText="1"/>
    </xf>
    <xf numFmtId="3" fontId="22" fillId="11" borderId="146" xfId="0" applyNumberFormat="1" applyFont="1" applyFill="1" applyBorder="1" applyAlignment="1">
      <alignment horizontal="center" vertical="center"/>
    </xf>
    <xf numFmtId="3" fontId="22" fillId="11" borderId="111" xfId="0" applyNumberFormat="1" applyFont="1" applyFill="1" applyBorder="1" applyAlignment="1">
      <alignment horizontal="center" vertical="center"/>
    </xf>
    <xf numFmtId="3" fontId="22" fillId="11" borderId="101" xfId="0" applyNumberFormat="1" applyFont="1" applyFill="1" applyBorder="1" applyAlignment="1">
      <alignment horizontal="center" vertical="center" wrapText="1"/>
    </xf>
    <xf numFmtId="3" fontId="22" fillId="11" borderId="101" xfId="0" applyNumberFormat="1" applyFont="1" applyFill="1" applyBorder="1" applyAlignment="1">
      <alignment horizontal="center" vertical="center"/>
    </xf>
    <xf numFmtId="3" fontId="22" fillId="11" borderId="110" xfId="0" applyNumberFormat="1" applyFont="1" applyFill="1" applyBorder="1" applyAlignment="1">
      <alignment horizontal="center" vertical="center"/>
    </xf>
    <xf numFmtId="3" fontId="22" fillId="11" borderId="17" xfId="0" applyNumberFormat="1" applyFont="1" applyFill="1" applyBorder="1" applyAlignment="1">
      <alignment horizontal="center" vertical="center"/>
    </xf>
    <xf numFmtId="3" fontId="22" fillId="11" borderId="17" xfId="0" applyNumberFormat="1" applyFont="1" applyFill="1" applyBorder="1" applyAlignment="1">
      <alignment horizontal="center" vertical="center" wrapText="1"/>
    </xf>
    <xf numFmtId="0" fontId="0" fillId="0" borderId="60" xfId="0" applyBorder="1" applyAlignment="1">
      <alignment vertical="center"/>
    </xf>
    <xf numFmtId="3" fontId="30" fillId="0" borderId="162" xfId="0" applyNumberFormat="1" applyFont="1" applyBorder="1" applyAlignment="1" applyProtection="1">
      <alignment horizontal="right" vertical="center"/>
      <protection locked="0"/>
    </xf>
    <xf numFmtId="3" fontId="30" fillId="0" borderId="190" xfId="0" applyNumberFormat="1" applyFont="1" applyBorder="1" applyAlignment="1" applyProtection="1">
      <alignment horizontal="right" vertical="center"/>
      <protection locked="0"/>
    </xf>
    <xf numFmtId="3" fontId="32" fillId="0" borderId="0" xfId="0" applyNumberFormat="1" applyFont="1" applyAlignment="1" applyProtection="1">
      <alignment horizontal="left" vertical="center" wrapText="1"/>
      <protection locked="0"/>
    </xf>
    <xf numFmtId="0" fontId="32" fillId="0" borderId="0" xfId="0" applyFont="1" applyAlignment="1">
      <alignment horizontal="left" vertical="top" wrapText="1"/>
    </xf>
    <xf numFmtId="0" fontId="0" fillId="0" borderId="0" xfId="0" applyAlignment="1">
      <alignment horizontal="center"/>
    </xf>
    <xf numFmtId="0" fontId="9" fillId="15" borderId="159" xfId="0" applyFont="1" applyFill="1" applyBorder="1" applyAlignment="1">
      <alignment horizontal="center" vertical="center" wrapText="1"/>
    </xf>
    <xf numFmtId="49" fontId="1" fillId="4" borderId="72" xfId="0" applyNumberFormat="1" applyFont="1" applyFill="1" applyBorder="1" applyAlignment="1" applyProtection="1">
      <alignment horizontal="left" vertical="top" wrapText="1"/>
      <protection locked="0"/>
    </xf>
    <xf numFmtId="49" fontId="1" fillId="4" borderId="35" xfId="0" applyNumberFormat="1" applyFont="1" applyFill="1" applyBorder="1" applyAlignment="1" applyProtection="1">
      <alignment horizontal="left" vertical="top" wrapText="1"/>
      <protection locked="0"/>
    </xf>
    <xf numFmtId="49" fontId="1" fillId="4" borderId="15" xfId="0" applyNumberFormat="1" applyFont="1" applyFill="1" applyBorder="1" applyAlignment="1" applyProtection="1">
      <alignment horizontal="left" vertical="top" wrapText="1"/>
      <protection locked="0"/>
    </xf>
    <xf numFmtId="49" fontId="1" fillId="4" borderId="128" xfId="0" applyNumberFormat="1" applyFont="1" applyFill="1" applyBorder="1" applyAlignment="1" applyProtection="1">
      <alignment horizontal="left" vertical="top" wrapText="1"/>
      <protection locked="0"/>
    </xf>
    <xf numFmtId="49" fontId="1" fillId="4" borderId="14" xfId="0" applyNumberFormat="1" applyFont="1" applyFill="1" applyBorder="1" applyAlignment="1" applyProtection="1">
      <alignment horizontal="left" vertical="top" wrapText="1"/>
      <protection locked="0"/>
    </xf>
    <xf numFmtId="49" fontId="1" fillId="4" borderId="64" xfId="0" applyNumberFormat="1" applyFont="1" applyFill="1" applyBorder="1" applyAlignment="1" applyProtection="1">
      <alignment horizontal="left" vertical="top" wrapText="1"/>
      <protection locked="0"/>
    </xf>
    <xf numFmtId="49" fontId="1" fillId="4" borderId="36" xfId="0" applyNumberFormat="1" applyFont="1" applyFill="1" applyBorder="1" applyAlignment="1" applyProtection="1">
      <alignment horizontal="left" vertical="top" wrapText="1"/>
      <protection locked="0"/>
    </xf>
    <xf numFmtId="49" fontId="30" fillId="4" borderId="0" xfId="0" applyNumberFormat="1" applyFont="1" applyFill="1" applyAlignment="1">
      <alignment horizontal="left" vertical="top" wrapText="1"/>
    </xf>
    <xf numFmtId="49" fontId="30" fillId="4" borderId="72" xfId="0" applyNumberFormat="1" applyFont="1" applyFill="1" applyBorder="1" applyAlignment="1" applyProtection="1">
      <alignment horizontal="left" vertical="top" wrapText="1"/>
      <protection locked="0"/>
    </xf>
    <xf numFmtId="49" fontId="30" fillId="4" borderId="35" xfId="0" applyNumberFormat="1" applyFont="1" applyFill="1" applyBorder="1" applyAlignment="1" applyProtection="1">
      <alignment horizontal="left" vertical="top" wrapText="1"/>
      <protection locked="0"/>
    </xf>
    <xf numFmtId="49" fontId="30" fillId="4" borderId="36" xfId="0" applyNumberFormat="1" applyFont="1" applyFill="1" applyBorder="1" applyAlignment="1" applyProtection="1">
      <alignment horizontal="left" vertical="top" wrapText="1"/>
      <protection locked="0"/>
    </xf>
    <xf numFmtId="49" fontId="1" fillId="4" borderId="73" xfId="0" applyNumberFormat="1" applyFont="1" applyFill="1" applyBorder="1" applyAlignment="1" applyProtection="1">
      <alignment horizontal="left" vertical="top" wrapText="1"/>
      <protection locked="0"/>
    </xf>
    <xf numFmtId="49" fontId="1" fillId="4" borderId="37" xfId="0" applyNumberFormat="1" applyFont="1" applyFill="1" applyBorder="1" applyAlignment="1" applyProtection="1">
      <alignment horizontal="left" vertical="top" wrapText="1"/>
      <protection locked="0"/>
    </xf>
    <xf numFmtId="49" fontId="1" fillId="4" borderId="129" xfId="0" applyNumberFormat="1" applyFont="1" applyFill="1" applyBorder="1" applyAlignment="1" applyProtection="1">
      <alignment horizontal="left" vertical="top" wrapText="1"/>
      <protection locked="0"/>
    </xf>
    <xf numFmtId="49" fontId="1" fillId="4" borderId="130" xfId="0" applyNumberFormat="1" applyFont="1" applyFill="1" applyBorder="1" applyAlignment="1" applyProtection="1">
      <alignment horizontal="left" vertical="top" wrapText="1"/>
      <protection locked="0"/>
    </xf>
    <xf numFmtId="49" fontId="1" fillId="4" borderId="104" xfId="0" applyNumberFormat="1" applyFont="1" applyFill="1" applyBorder="1" applyAlignment="1" applyProtection="1">
      <alignment horizontal="left" vertical="top" wrapText="1"/>
      <protection locked="0"/>
    </xf>
    <xf numFmtId="49" fontId="1" fillId="4" borderId="66" xfId="0" applyNumberFormat="1" applyFont="1" applyFill="1" applyBorder="1" applyAlignment="1" applyProtection="1">
      <alignment horizontal="left" vertical="top" wrapText="1"/>
      <protection locked="0"/>
    </xf>
    <xf numFmtId="49" fontId="1" fillId="4" borderId="38" xfId="0" applyNumberFormat="1" applyFont="1" applyFill="1" applyBorder="1" applyAlignment="1" applyProtection="1">
      <alignment horizontal="left" vertical="top" wrapText="1"/>
      <protection locked="0"/>
    </xf>
    <xf numFmtId="49" fontId="30" fillId="4" borderId="73" xfId="0" applyNumberFormat="1" applyFont="1" applyFill="1" applyBorder="1" applyAlignment="1" applyProtection="1">
      <alignment horizontal="left" vertical="top" wrapText="1"/>
      <protection locked="0"/>
    </xf>
    <xf numFmtId="49" fontId="30" fillId="4" borderId="37" xfId="0" applyNumberFormat="1" applyFont="1" applyFill="1" applyBorder="1" applyAlignment="1" applyProtection="1">
      <alignment horizontal="left" vertical="top" wrapText="1"/>
      <protection locked="0"/>
    </xf>
    <xf numFmtId="49" fontId="30" fillId="4" borderId="38" xfId="0" applyNumberFormat="1" applyFont="1" applyFill="1" applyBorder="1" applyAlignment="1" applyProtection="1">
      <alignment horizontal="left" vertical="top" wrapText="1"/>
      <protection locked="0"/>
    </xf>
    <xf numFmtId="0" fontId="0" fillId="0" borderId="0" xfId="0" applyAlignment="1">
      <alignment horizontal="center" vertical="center"/>
    </xf>
    <xf numFmtId="0" fontId="9" fillId="15" borderId="166" xfId="0" applyFont="1" applyFill="1" applyBorder="1" applyAlignment="1">
      <alignment horizontal="center" vertical="center" wrapText="1"/>
    </xf>
    <xf numFmtId="49" fontId="30" fillId="0" borderId="0" xfId="4" applyNumberFormat="1" applyFont="1" applyAlignment="1">
      <alignment horizontal="left" vertical="center"/>
    </xf>
    <xf numFmtId="49" fontId="1" fillId="0" borderId="0" xfId="4" applyNumberFormat="1" applyFont="1" applyAlignment="1">
      <alignment horizontal="left" vertical="center"/>
    </xf>
    <xf numFmtId="0" fontId="10" fillId="0" borderId="0" xfId="0" applyFont="1"/>
    <xf numFmtId="0" fontId="30" fillId="0" borderId="27" xfId="0" applyFont="1" applyBorder="1" applyAlignment="1">
      <alignment horizontal="center" vertical="center" wrapText="1"/>
    </xf>
    <xf numFmtId="0" fontId="10" fillId="4" borderId="0" xfId="0" applyFont="1" applyFill="1"/>
    <xf numFmtId="0" fontId="6" fillId="4" borderId="0" xfId="1" applyFont="1" applyFill="1" applyAlignment="1" applyProtection="1">
      <alignment horizontal="left"/>
    </xf>
    <xf numFmtId="0" fontId="6" fillId="4" borderId="0" xfId="1" applyFont="1" applyFill="1" applyAlignment="1" applyProtection="1"/>
    <xf numFmtId="0" fontId="8" fillId="4" borderId="0" xfId="0" applyFont="1" applyFill="1"/>
    <xf numFmtId="0" fontId="35" fillId="4" borderId="0" xfId="0" applyFont="1" applyFill="1" applyAlignment="1">
      <alignment horizontal="left" wrapText="1"/>
    </xf>
    <xf numFmtId="0" fontId="35" fillId="4" borderId="0" xfId="0" applyFont="1" applyFill="1"/>
    <xf numFmtId="0" fontId="0" fillId="19" borderId="0" xfId="0" applyFill="1"/>
    <xf numFmtId="0" fontId="9" fillId="19" borderId="2" xfId="0" applyFont="1" applyFill="1" applyBorder="1" applyAlignment="1">
      <alignment horizontal="center" vertical="center" wrapText="1"/>
    </xf>
    <xf numFmtId="0" fontId="9" fillId="19" borderId="1" xfId="0" applyFont="1" applyFill="1" applyBorder="1" applyAlignment="1">
      <alignment horizontal="center" vertical="center"/>
    </xf>
    <xf numFmtId="0" fontId="9" fillId="19" borderId="2" xfId="0" applyFont="1" applyFill="1" applyBorder="1" applyAlignment="1">
      <alignment horizontal="center" vertical="center"/>
    </xf>
    <xf numFmtId="0" fontId="9" fillId="19" borderId="0" xfId="0" applyFont="1" applyFill="1" applyAlignment="1">
      <alignment horizontal="center" vertical="center"/>
    </xf>
    <xf numFmtId="0" fontId="9" fillId="19" borderId="120" xfId="0" applyFont="1" applyFill="1" applyBorder="1" applyAlignment="1">
      <alignment horizontal="center" vertical="center" wrapText="1"/>
    </xf>
    <xf numFmtId="0" fontId="9" fillId="19" borderId="120" xfId="0" applyFont="1" applyFill="1" applyBorder="1" applyAlignment="1">
      <alignment horizontal="center" vertical="center"/>
    </xf>
    <xf numFmtId="0" fontId="30" fillId="19" borderId="27" xfId="0" applyFont="1" applyFill="1" applyBorder="1" applyAlignment="1">
      <alignment vertical="center" wrapText="1"/>
    </xf>
    <xf numFmtId="0" fontId="30" fillId="19" borderId="24" xfId="0" applyFont="1" applyFill="1" applyBorder="1" applyAlignment="1">
      <alignment horizontal="center" vertical="center" wrapText="1"/>
    </xf>
    <xf numFmtId="0" fontId="30" fillId="19" borderId="27" xfId="0" applyFont="1" applyFill="1" applyBorder="1" applyAlignment="1">
      <alignment horizontal="center" vertical="center" wrapText="1"/>
    </xf>
    <xf numFmtId="0" fontId="30" fillId="19" borderId="27" xfId="0" applyFont="1" applyFill="1" applyBorder="1" applyAlignment="1">
      <alignment horizontal="center" vertical="center"/>
    </xf>
    <xf numFmtId="0" fontId="30" fillId="19" borderId="28" xfId="0" applyFont="1" applyFill="1" applyBorder="1" applyAlignment="1">
      <alignment vertical="center" wrapText="1"/>
    </xf>
    <xf numFmtId="0" fontId="30" fillId="19" borderId="0" xfId="0" applyFont="1" applyFill="1" applyAlignment="1">
      <alignment vertical="center" wrapText="1"/>
    </xf>
    <xf numFmtId="0" fontId="30" fillId="19" borderId="28" xfId="0" applyFont="1" applyFill="1" applyBorder="1" applyAlignment="1">
      <alignment horizontal="center" vertical="center" wrapText="1"/>
    </xf>
    <xf numFmtId="0" fontId="30" fillId="19" borderId="0" xfId="0" applyFont="1" applyFill="1" applyAlignment="1">
      <alignment horizontal="center" vertical="center" wrapText="1"/>
    </xf>
    <xf numFmtId="0" fontId="32" fillId="19" borderId="27" xfId="0" applyFont="1" applyFill="1" applyBorder="1" applyAlignment="1">
      <alignment horizontal="center" vertical="center"/>
    </xf>
    <xf numFmtId="0" fontId="0" fillId="19" borderId="24" xfId="0" applyFill="1" applyBorder="1"/>
    <xf numFmtId="0" fontId="0" fillId="19" borderId="59" xfId="0" applyFill="1" applyBorder="1"/>
    <xf numFmtId="0" fontId="30" fillId="19" borderId="24" xfId="0" applyFont="1" applyFill="1" applyBorder="1" applyAlignment="1">
      <alignment vertical="center" wrapText="1"/>
    </xf>
    <xf numFmtId="0" fontId="30" fillId="19" borderId="24" xfId="0" quotePrefix="1" applyFont="1" applyFill="1" applyBorder="1" applyAlignment="1">
      <alignment vertical="center" wrapText="1"/>
    </xf>
    <xf numFmtId="0" fontId="30" fillId="19" borderId="59" xfId="0" applyFont="1" applyFill="1" applyBorder="1" applyAlignment="1">
      <alignment vertical="center" wrapText="1"/>
    </xf>
    <xf numFmtId="0" fontId="30" fillId="19" borderId="0" xfId="0" quotePrefix="1" applyFont="1" applyFill="1" applyAlignment="1">
      <alignment vertical="center" wrapText="1"/>
    </xf>
    <xf numFmtId="0" fontId="30" fillId="19" borderId="60" xfId="0" quotePrefix="1" applyFont="1" applyFill="1" applyBorder="1" applyAlignment="1">
      <alignment vertical="center" wrapText="1"/>
    </xf>
    <xf numFmtId="0" fontId="5" fillId="19" borderId="24" xfId="0" quotePrefix="1" applyFont="1" applyFill="1" applyBorder="1" applyAlignment="1">
      <alignment vertical="center" wrapText="1"/>
    </xf>
    <xf numFmtId="0" fontId="30" fillId="19" borderId="26" xfId="0" quotePrefix="1" applyFont="1" applyFill="1" applyBorder="1" applyAlignment="1">
      <alignment vertical="center" wrapText="1"/>
    </xf>
    <xf numFmtId="0" fontId="30" fillId="19" borderId="61" xfId="0" quotePrefix="1" applyFont="1" applyFill="1" applyBorder="1" applyAlignment="1">
      <alignment vertical="center" wrapText="1"/>
    </xf>
    <xf numFmtId="0" fontId="30" fillId="19" borderId="26" xfId="0" quotePrefix="1" applyFont="1" applyFill="1" applyBorder="1" applyAlignment="1">
      <alignment horizontal="center" vertical="center" wrapText="1"/>
    </xf>
    <xf numFmtId="0" fontId="5" fillId="19" borderId="61" xfId="0" quotePrefix="1" applyFont="1" applyFill="1" applyBorder="1" applyAlignment="1">
      <alignment horizontal="center" vertical="center" wrapText="1"/>
    </xf>
    <xf numFmtId="0" fontId="5" fillId="19" borderId="56" xfId="0" quotePrefix="1" applyFont="1" applyFill="1" applyBorder="1" applyAlignment="1">
      <alignment horizontal="center" vertical="center" wrapText="1"/>
    </xf>
    <xf numFmtId="0" fontId="30" fillId="19" borderId="56" xfId="0" quotePrefix="1" applyFont="1" applyFill="1" applyBorder="1" applyAlignment="1">
      <alignment horizontal="center" vertical="center" wrapText="1"/>
    </xf>
    <xf numFmtId="0" fontId="30" fillId="19" borderId="57" xfId="0" quotePrefix="1" applyFont="1" applyFill="1" applyBorder="1" applyAlignment="1">
      <alignment horizontal="center" vertical="center" wrapText="1"/>
    </xf>
    <xf numFmtId="0" fontId="30" fillId="19" borderId="58" xfId="0" quotePrefix="1" applyFont="1" applyFill="1" applyBorder="1" applyAlignment="1">
      <alignment horizontal="center" vertical="center" wrapText="1"/>
    </xf>
    <xf numFmtId="0" fontId="30" fillId="19" borderId="67" xfId="0" applyFont="1" applyFill="1" applyBorder="1" applyAlignment="1">
      <alignment horizontal="center" vertical="center" wrapText="1"/>
    </xf>
    <xf numFmtId="0" fontId="22" fillId="19" borderId="53" xfId="0" applyFont="1" applyFill="1" applyBorder="1" applyAlignment="1">
      <alignment horizontal="center" vertical="center" wrapText="1"/>
    </xf>
    <xf numFmtId="3" fontId="22" fillId="19" borderId="80" xfId="0" applyNumberFormat="1" applyFont="1" applyFill="1" applyBorder="1" applyAlignment="1">
      <alignment horizontal="center" vertical="center" wrapText="1"/>
    </xf>
    <xf numFmtId="3" fontId="22" fillId="19" borderId="79" xfId="0" applyNumberFormat="1" applyFont="1" applyFill="1" applyBorder="1" applyAlignment="1">
      <alignment horizontal="center" vertical="center"/>
    </xf>
    <xf numFmtId="3" fontId="22" fillId="19" borderId="79" xfId="0" applyNumberFormat="1" applyFont="1" applyFill="1" applyBorder="1" applyAlignment="1">
      <alignment horizontal="center" vertical="center" wrapText="1"/>
    </xf>
    <xf numFmtId="3" fontId="22" fillId="19" borderId="140" xfId="0" applyNumberFormat="1" applyFont="1" applyFill="1" applyBorder="1" applyAlignment="1">
      <alignment horizontal="center" vertical="center"/>
    </xf>
    <xf numFmtId="3" fontId="22" fillId="19" borderId="81" xfId="0" applyNumberFormat="1" applyFont="1" applyFill="1" applyBorder="1" applyAlignment="1">
      <alignment horizontal="center" vertical="center"/>
    </xf>
    <xf numFmtId="3" fontId="22" fillId="19" borderId="54" xfId="0" applyNumberFormat="1" applyFont="1" applyFill="1" applyBorder="1" applyAlignment="1">
      <alignment horizontal="center" vertical="center" wrapText="1"/>
    </xf>
    <xf numFmtId="3" fontId="22" fillId="19" borderId="53" xfId="0" applyNumberFormat="1" applyFont="1" applyFill="1" applyBorder="1" applyAlignment="1">
      <alignment horizontal="center" vertical="center"/>
    </xf>
    <xf numFmtId="3" fontId="22" fillId="19" borderId="54" xfId="0" applyNumberFormat="1" applyFont="1" applyFill="1" applyBorder="1" applyAlignment="1">
      <alignment horizontal="center" vertical="center"/>
    </xf>
    <xf numFmtId="3" fontId="22" fillId="19" borderId="84" xfId="0" applyNumberFormat="1" applyFont="1" applyFill="1" applyBorder="1" applyAlignment="1">
      <alignment horizontal="center" vertical="center"/>
    </xf>
    <xf numFmtId="3" fontId="22" fillId="19" borderId="88" xfId="0" applyNumberFormat="1" applyFont="1" applyFill="1" applyBorder="1" applyAlignment="1">
      <alignment horizontal="center" vertical="center"/>
    </xf>
    <xf numFmtId="3" fontId="22" fillId="19" borderId="88" xfId="0" applyNumberFormat="1" applyFont="1" applyFill="1" applyBorder="1" applyAlignment="1">
      <alignment horizontal="center" vertical="center" wrapText="1"/>
    </xf>
    <xf numFmtId="3" fontId="22" fillId="19" borderId="80" xfId="0" applyNumberFormat="1" applyFont="1" applyFill="1" applyBorder="1" applyAlignment="1">
      <alignment horizontal="center" vertical="center"/>
    </xf>
    <xf numFmtId="3" fontId="22" fillId="19" borderId="67" xfId="0" applyNumberFormat="1" applyFont="1" applyFill="1" applyBorder="1" applyAlignment="1">
      <alignment horizontal="center" vertical="center" wrapText="1"/>
    </xf>
    <xf numFmtId="3" fontId="21" fillId="19" borderId="79" xfId="0" applyNumberFormat="1" applyFont="1" applyFill="1" applyBorder="1" applyAlignment="1" applyProtection="1">
      <alignment horizontal="center" vertical="center"/>
      <protection locked="0"/>
    </xf>
    <xf numFmtId="3" fontId="21" fillId="19" borderId="88" xfId="0" applyNumberFormat="1" applyFont="1" applyFill="1" applyBorder="1" applyAlignment="1" applyProtection="1">
      <alignment horizontal="center" vertical="center"/>
      <protection locked="0"/>
    </xf>
    <xf numFmtId="0" fontId="22" fillId="19" borderId="109" xfId="0" applyFont="1" applyFill="1" applyBorder="1" applyAlignment="1">
      <alignment horizontal="center" vertical="center" wrapText="1"/>
    </xf>
    <xf numFmtId="3" fontId="22" fillId="19" borderId="142" xfId="0" applyNumberFormat="1" applyFont="1" applyFill="1" applyBorder="1" applyAlignment="1">
      <alignment horizontal="center" vertical="center" wrapText="1"/>
    </xf>
    <xf numFmtId="3" fontId="22" fillId="19" borderId="78" xfId="0" applyNumberFormat="1" applyFont="1" applyFill="1" applyBorder="1" applyAlignment="1">
      <alignment horizontal="center" vertical="center"/>
    </xf>
    <xf numFmtId="3" fontId="22" fillId="19" borderId="78" xfId="0" applyNumberFormat="1" applyFont="1" applyFill="1" applyBorder="1" applyAlignment="1">
      <alignment horizontal="center" vertical="center" wrapText="1"/>
    </xf>
    <xf numFmtId="3" fontId="22" fillId="19" borderId="141" xfId="0" applyNumberFormat="1" applyFont="1" applyFill="1" applyBorder="1" applyAlignment="1">
      <alignment horizontal="center" vertical="center"/>
    </xf>
    <xf numFmtId="3" fontId="22" fillId="19" borderId="134" xfId="0" applyNumberFormat="1" applyFont="1" applyFill="1" applyBorder="1" applyAlignment="1">
      <alignment horizontal="center" vertical="center"/>
    </xf>
    <xf numFmtId="3" fontId="22" fillId="19" borderId="136" xfId="0" applyNumberFormat="1" applyFont="1" applyFill="1" applyBorder="1" applyAlignment="1">
      <alignment horizontal="center" vertical="center" wrapText="1"/>
    </xf>
    <xf numFmtId="3" fontId="22" fillId="19" borderId="109" xfId="0" applyNumberFormat="1" applyFont="1" applyFill="1" applyBorder="1" applyAlignment="1">
      <alignment horizontal="center" vertical="center"/>
    </xf>
    <xf numFmtId="3" fontId="22" fillId="19" borderId="136" xfId="0" applyNumberFormat="1" applyFont="1" applyFill="1" applyBorder="1" applyAlignment="1">
      <alignment horizontal="center" vertical="center"/>
    </xf>
    <xf numFmtId="3" fontId="22" fillId="19" borderId="83" xfId="0" applyNumberFormat="1" applyFont="1" applyFill="1" applyBorder="1" applyAlignment="1">
      <alignment horizontal="center" vertical="center"/>
    </xf>
    <xf numFmtId="3" fontId="22" fillId="19" borderId="114" xfId="0" applyNumberFormat="1" applyFont="1" applyFill="1" applyBorder="1" applyAlignment="1">
      <alignment horizontal="center" vertical="center"/>
    </xf>
    <xf numFmtId="3" fontId="22" fillId="19" borderId="114" xfId="0" applyNumberFormat="1" applyFont="1" applyFill="1" applyBorder="1" applyAlignment="1">
      <alignment horizontal="center" vertical="center" wrapText="1"/>
    </xf>
    <xf numFmtId="3" fontId="22" fillId="19" borderId="142" xfId="0" applyNumberFormat="1" applyFont="1" applyFill="1" applyBorder="1" applyAlignment="1">
      <alignment horizontal="center" vertical="center"/>
    </xf>
    <xf numFmtId="3" fontId="1" fillId="19" borderId="80" xfId="0" applyNumberFormat="1" applyFont="1" applyFill="1" applyBorder="1" applyAlignment="1">
      <alignment horizontal="right" vertical="center"/>
    </xf>
    <xf numFmtId="3" fontId="1" fillId="19" borderId="79" xfId="0" applyNumberFormat="1" applyFont="1" applyFill="1" applyBorder="1" applyAlignment="1">
      <alignment horizontal="right" vertical="center"/>
    </xf>
    <xf numFmtId="0" fontId="30" fillId="19" borderId="3" xfId="0" applyFont="1" applyFill="1" applyBorder="1" applyAlignment="1">
      <alignment horizontal="center" vertical="center"/>
    </xf>
    <xf numFmtId="3" fontId="1" fillId="19" borderId="69" xfId="0" applyNumberFormat="1" applyFont="1" applyFill="1" applyBorder="1" applyAlignment="1">
      <alignment horizontal="right" vertical="center"/>
    </xf>
    <xf numFmtId="3" fontId="1" fillId="19" borderId="29" xfId="0" applyNumberFormat="1" applyFont="1" applyFill="1" applyBorder="1" applyAlignment="1">
      <alignment horizontal="right" vertical="center"/>
    </xf>
    <xf numFmtId="0" fontId="30" fillId="19" borderId="25" xfId="0" applyFont="1" applyFill="1" applyBorder="1" applyAlignment="1">
      <alignment horizontal="center" vertical="center"/>
    </xf>
    <xf numFmtId="3" fontId="1" fillId="19" borderId="31" xfId="0" applyNumberFormat="1" applyFont="1" applyFill="1" applyBorder="1" applyAlignment="1">
      <alignment horizontal="right" vertical="center"/>
    </xf>
    <xf numFmtId="0" fontId="0" fillId="20" borderId="0" xfId="0" applyFill="1"/>
    <xf numFmtId="0" fontId="9" fillId="20" borderId="2" xfId="0" applyFont="1" applyFill="1" applyBorder="1" applyAlignment="1">
      <alignment horizontal="center" vertical="center" wrapText="1"/>
    </xf>
    <xf numFmtId="0" fontId="9" fillId="20" borderId="1" xfId="0" applyFont="1" applyFill="1" applyBorder="1" applyAlignment="1">
      <alignment horizontal="center" vertical="center"/>
    </xf>
    <xf numFmtId="0" fontId="9" fillId="20" borderId="2" xfId="0" applyFont="1" applyFill="1" applyBorder="1" applyAlignment="1">
      <alignment horizontal="center" vertical="center"/>
    </xf>
    <xf numFmtId="0" fontId="9" fillId="20" borderId="0" xfId="0" applyFont="1" applyFill="1" applyAlignment="1">
      <alignment horizontal="center" vertical="center"/>
    </xf>
    <xf numFmtId="0" fontId="9" fillId="20" borderId="120" xfId="0" applyFont="1" applyFill="1" applyBorder="1" applyAlignment="1">
      <alignment horizontal="center" vertical="center" wrapText="1"/>
    </xf>
    <xf numFmtId="0" fontId="9" fillId="20" borderId="120" xfId="0" applyFont="1" applyFill="1" applyBorder="1" applyAlignment="1">
      <alignment horizontal="center" vertical="center"/>
    </xf>
    <xf numFmtId="0" fontId="30" fillId="20" borderId="27" xfId="0" applyFont="1" applyFill="1" applyBorder="1" applyAlignment="1">
      <alignment vertical="center" wrapText="1"/>
    </xf>
    <xf numFmtId="0" fontId="30" fillId="20" borderId="24" xfId="0" applyFont="1" applyFill="1" applyBorder="1" applyAlignment="1">
      <alignment horizontal="center" vertical="center" wrapText="1"/>
    </xf>
    <xf numFmtId="0" fontId="30" fillId="20" borderId="27" xfId="0" applyFont="1" applyFill="1" applyBorder="1" applyAlignment="1">
      <alignment horizontal="center" vertical="center" wrapText="1"/>
    </xf>
    <xf numFmtId="0" fontId="30" fillId="20" borderId="27" xfId="0" applyFont="1" applyFill="1" applyBorder="1" applyAlignment="1">
      <alignment horizontal="center" vertical="center"/>
    </xf>
    <xf numFmtId="0" fontId="30" fillId="20" borderId="28" xfId="0" applyFont="1" applyFill="1" applyBorder="1" applyAlignment="1">
      <alignment vertical="center" wrapText="1"/>
    </xf>
    <xf numFmtId="0" fontId="30" fillId="20" borderId="0" xfId="0" applyFont="1" applyFill="1" applyAlignment="1">
      <alignment vertical="center" wrapText="1"/>
    </xf>
    <xf numFmtId="0" fontId="30" fillId="20" borderId="28" xfId="0" applyFont="1" applyFill="1" applyBorder="1" applyAlignment="1">
      <alignment horizontal="center" vertical="center" wrapText="1"/>
    </xf>
    <xf numFmtId="0" fontId="30" fillId="20" borderId="0" xfId="0" applyFont="1" applyFill="1" applyAlignment="1">
      <alignment horizontal="center" vertical="center" wrapText="1"/>
    </xf>
    <xf numFmtId="0" fontId="32" fillId="20" borderId="27" xfId="0" applyFont="1" applyFill="1" applyBorder="1" applyAlignment="1">
      <alignment horizontal="center" vertical="center"/>
    </xf>
    <xf numFmtId="0" fontId="0" fillId="20" borderId="24" xfId="0" applyFill="1" applyBorder="1"/>
    <xf numFmtId="0" fontId="0" fillId="20" borderId="59" xfId="0" applyFill="1" applyBorder="1"/>
    <xf numFmtId="0" fontId="30" fillId="20" borderId="24" xfId="0" applyFont="1" applyFill="1" applyBorder="1" applyAlignment="1">
      <alignment vertical="center" wrapText="1"/>
    </xf>
    <xf numFmtId="0" fontId="30" fillId="20" borderId="24" xfId="0" quotePrefix="1" applyFont="1" applyFill="1" applyBorder="1" applyAlignment="1">
      <alignment vertical="center" wrapText="1"/>
    </xf>
    <xf numFmtId="0" fontId="30" fillId="20" borderId="59" xfId="0" applyFont="1" applyFill="1" applyBorder="1" applyAlignment="1">
      <alignment vertical="center" wrapText="1"/>
    </xf>
    <xf numFmtId="0" fontId="30" fillId="20" borderId="0" xfId="0" quotePrefix="1" applyFont="1" applyFill="1" applyAlignment="1">
      <alignment vertical="center" wrapText="1"/>
    </xf>
    <xf numFmtId="0" fontId="30" fillId="20" borderId="60" xfId="0" quotePrefix="1" applyFont="1" applyFill="1" applyBorder="1" applyAlignment="1">
      <alignment vertical="center" wrapText="1"/>
    </xf>
    <xf numFmtId="0" fontId="5" fillId="20" borderId="24" xfId="0" quotePrefix="1" applyFont="1" applyFill="1" applyBorder="1" applyAlignment="1">
      <alignment vertical="center" wrapText="1"/>
    </xf>
    <xf numFmtId="0" fontId="30" fillId="20" borderId="26" xfId="0" quotePrefix="1" applyFont="1" applyFill="1" applyBorder="1" applyAlignment="1">
      <alignment vertical="center" wrapText="1"/>
    </xf>
    <xf numFmtId="0" fontId="30" fillId="20" borderId="61" xfId="0" quotePrefix="1" applyFont="1" applyFill="1" applyBorder="1" applyAlignment="1">
      <alignment vertical="center" wrapText="1"/>
    </xf>
    <xf numFmtId="0" fontId="30" fillId="20" borderId="26" xfId="0" quotePrefix="1" applyFont="1" applyFill="1" applyBorder="1" applyAlignment="1">
      <alignment horizontal="center" vertical="center" wrapText="1"/>
    </xf>
    <xf numFmtId="0" fontId="5" fillId="20" borderId="61" xfId="0" quotePrefix="1" applyFont="1" applyFill="1" applyBorder="1" applyAlignment="1">
      <alignment horizontal="center" vertical="center" wrapText="1"/>
    </xf>
    <xf numFmtId="0" fontId="5" fillId="20" borderId="56" xfId="0" quotePrefix="1" applyFont="1" applyFill="1" applyBorder="1" applyAlignment="1">
      <alignment horizontal="center" vertical="center" wrapText="1"/>
    </xf>
    <xf numFmtId="0" fontId="30" fillId="20" borderId="56" xfId="0" quotePrefix="1" applyFont="1" applyFill="1" applyBorder="1" applyAlignment="1">
      <alignment horizontal="center" vertical="center" wrapText="1"/>
    </xf>
    <xf numFmtId="0" fontId="30" fillId="20" borderId="57" xfId="0" quotePrefix="1" applyFont="1" applyFill="1" applyBorder="1" applyAlignment="1">
      <alignment horizontal="center" vertical="center" wrapText="1"/>
    </xf>
    <xf numFmtId="0" fontId="30" fillId="20" borderId="58" xfId="0" quotePrefix="1" applyFont="1" applyFill="1" applyBorder="1" applyAlignment="1">
      <alignment horizontal="center" vertical="center" wrapText="1"/>
    </xf>
    <xf numFmtId="0" fontId="30" fillId="20" borderId="67" xfId="0" applyFont="1" applyFill="1" applyBorder="1" applyAlignment="1">
      <alignment horizontal="center" vertical="center" wrapText="1"/>
    </xf>
    <xf numFmtId="0" fontId="22" fillId="20" borderId="53" xfId="0" applyFont="1" applyFill="1" applyBorder="1" applyAlignment="1">
      <alignment horizontal="center" vertical="center" wrapText="1"/>
    </xf>
    <xf numFmtId="3" fontId="22" fillId="20" borderId="80" xfId="0" applyNumberFormat="1" applyFont="1" applyFill="1" applyBorder="1" applyAlignment="1">
      <alignment horizontal="center" vertical="center" wrapText="1"/>
    </xf>
    <xf numFmtId="3" fontId="22" fillId="20" borderId="79" xfId="0" applyNumberFormat="1" applyFont="1" applyFill="1" applyBorder="1" applyAlignment="1">
      <alignment horizontal="center" vertical="center"/>
    </xf>
    <xf numFmtId="3" fontId="22" fillId="20" borderId="79" xfId="0" applyNumberFormat="1" applyFont="1" applyFill="1" applyBorder="1" applyAlignment="1">
      <alignment horizontal="center" vertical="center" wrapText="1"/>
    </xf>
    <xf numFmtId="3" fontId="22" fillId="20" borderId="140" xfId="0" applyNumberFormat="1" applyFont="1" applyFill="1" applyBorder="1" applyAlignment="1">
      <alignment horizontal="center" vertical="center"/>
    </xf>
    <xf numFmtId="3" fontId="22" fillId="20" borderId="81" xfId="0" applyNumberFormat="1" applyFont="1" applyFill="1" applyBorder="1" applyAlignment="1">
      <alignment horizontal="center" vertical="center"/>
    </xf>
    <xf numFmtId="3" fontId="22" fillId="20" borderId="54" xfId="0" applyNumberFormat="1" applyFont="1" applyFill="1" applyBorder="1" applyAlignment="1">
      <alignment horizontal="center" vertical="center" wrapText="1"/>
    </xf>
    <xf numFmtId="3" fontId="22" fillId="20" borderId="53" xfId="0" applyNumberFormat="1" applyFont="1" applyFill="1" applyBorder="1" applyAlignment="1">
      <alignment horizontal="center" vertical="center"/>
    </xf>
    <xf numFmtId="3" fontId="22" fillId="20" borderId="54" xfId="0" applyNumberFormat="1" applyFont="1" applyFill="1" applyBorder="1" applyAlignment="1">
      <alignment horizontal="center" vertical="center"/>
    </xf>
    <xf numFmtId="3" fontId="22" fillId="20" borderId="84" xfId="0" applyNumberFormat="1" applyFont="1" applyFill="1" applyBorder="1" applyAlignment="1">
      <alignment horizontal="center" vertical="center"/>
    </xf>
    <xf numFmtId="3" fontId="22" fillId="20" borderId="88" xfId="0" applyNumberFormat="1" applyFont="1" applyFill="1" applyBorder="1" applyAlignment="1">
      <alignment horizontal="center" vertical="center"/>
    </xf>
    <xf numFmtId="3" fontId="22" fillId="20" borderId="88" xfId="0" applyNumberFormat="1" applyFont="1" applyFill="1" applyBorder="1" applyAlignment="1">
      <alignment horizontal="center" vertical="center" wrapText="1"/>
    </xf>
    <xf numFmtId="3" fontId="22" fillId="20" borderId="80" xfId="0" applyNumberFormat="1" applyFont="1" applyFill="1" applyBorder="1" applyAlignment="1">
      <alignment horizontal="center" vertical="center"/>
    </xf>
    <xf numFmtId="3" fontId="22" fillId="20" borderId="67" xfId="0" applyNumberFormat="1" applyFont="1" applyFill="1" applyBorder="1" applyAlignment="1">
      <alignment horizontal="center" vertical="center" wrapText="1"/>
    </xf>
    <xf numFmtId="3" fontId="21" fillId="20" borderId="79" xfId="0" applyNumberFormat="1" applyFont="1" applyFill="1" applyBorder="1" applyAlignment="1" applyProtection="1">
      <alignment horizontal="center" vertical="center"/>
      <protection locked="0"/>
    </xf>
    <xf numFmtId="3" fontId="21" fillId="20" borderId="88" xfId="0" applyNumberFormat="1" applyFont="1" applyFill="1" applyBorder="1" applyAlignment="1" applyProtection="1">
      <alignment horizontal="center" vertical="center"/>
      <protection locked="0"/>
    </xf>
    <xf numFmtId="0" fontId="22" fillId="20" borderId="109" xfId="0" applyFont="1" applyFill="1" applyBorder="1" applyAlignment="1">
      <alignment horizontal="center" vertical="center" wrapText="1"/>
    </xf>
    <xf numFmtId="3" fontId="22" fillId="20" borderId="142" xfId="0" applyNumberFormat="1" applyFont="1" applyFill="1" applyBorder="1" applyAlignment="1">
      <alignment horizontal="center" vertical="center" wrapText="1"/>
    </xf>
    <xf numFmtId="3" fontId="22" fillId="20" borderId="78" xfId="0" applyNumberFormat="1" applyFont="1" applyFill="1" applyBorder="1" applyAlignment="1">
      <alignment horizontal="center" vertical="center"/>
    </xf>
    <xf numFmtId="3" fontId="22" fillId="20" borderId="78" xfId="0" applyNumberFormat="1" applyFont="1" applyFill="1" applyBorder="1" applyAlignment="1">
      <alignment horizontal="center" vertical="center" wrapText="1"/>
    </xf>
    <xf numFmtId="3" fontId="22" fillId="20" borderId="141" xfId="0" applyNumberFormat="1" applyFont="1" applyFill="1" applyBorder="1" applyAlignment="1">
      <alignment horizontal="center" vertical="center"/>
    </xf>
    <xf numFmtId="3" fontId="22" fillId="20" borderId="134" xfId="0" applyNumberFormat="1" applyFont="1" applyFill="1" applyBorder="1" applyAlignment="1">
      <alignment horizontal="center" vertical="center"/>
    </xf>
    <xf numFmtId="3" fontId="22" fillId="20" borderId="136" xfId="0" applyNumberFormat="1" applyFont="1" applyFill="1" applyBorder="1" applyAlignment="1">
      <alignment horizontal="center" vertical="center" wrapText="1"/>
    </xf>
    <xf numFmtId="3" fontId="22" fillId="20" borderId="109" xfId="0" applyNumberFormat="1" applyFont="1" applyFill="1" applyBorder="1" applyAlignment="1">
      <alignment horizontal="center" vertical="center"/>
    </xf>
    <xf numFmtId="3" fontId="22" fillId="20" borderId="136" xfId="0" applyNumberFormat="1" applyFont="1" applyFill="1" applyBorder="1" applyAlignment="1">
      <alignment horizontal="center" vertical="center"/>
    </xf>
    <xf numFmtId="3" fontId="22" fillId="20" borderId="83" xfId="0" applyNumberFormat="1" applyFont="1" applyFill="1" applyBorder="1" applyAlignment="1">
      <alignment horizontal="center" vertical="center"/>
    </xf>
    <xf numFmtId="3" fontId="22" fillId="20" borderId="114" xfId="0" applyNumberFormat="1" applyFont="1" applyFill="1" applyBorder="1" applyAlignment="1">
      <alignment horizontal="center" vertical="center"/>
    </xf>
    <xf numFmtId="3" fontId="22" fillId="20" borderId="114" xfId="0" applyNumberFormat="1" applyFont="1" applyFill="1" applyBorder="1" applyAlignment="1">
      <alignment horizontal="center" vertical="center" wrapText="1"/>
    </xf>
    <xf numFmtId="3" fontId="22" fillId="20" borderId="142" xfId="0" applyNumberFormat="1" applyFont="1" applyFill="1" applyBorder="1" applyAlignment="1">
      <alignment horizontal="center" vertical="center"/>
    </xf>
    <xf numFmtId="3" fontId="1" fillId="20" borderId="80" xfId="0" applyNumberFormat="1" applyFont="1" applyFill="1" applyBorder="1" applyAlignment="1">
      <alignment horizontal="right" vertical="center"/>
    </xf>
    <xf numFmtId="3" fontId="1" fillId="20" borderId="79" xfId="0" applyNumberFormat="1" applyFont="1" applyFill="1" applyBorder="1" applyAlignment="1">
      <alignment horizontal="right" vertical="center"/>
    </xf>
    <xf numFmtId="0" fontId="30" fillId="20" borderId="3" xfId="0" applyFont="1" applyFill="1" applyBorder="1" applyAlignment="1">
      <alignment horizontal="center" vertical="center"/>
    </xf>
    <xf numFmtId="0" fontId="30" fillId="20" borderId="25" xfId="0" applyFont="1" applyFill="1" applyBorder="1" applyAlignment="1">
      <alignment horizontal="center" vertical="center"/>
    </xf>
    <xf numFmtId="0" fontId="46" fillId="19" borderId="0" xfId="0" applyFont="1" applyFill="1"/>
    <xf numFmtId="0" fontId="9" fillId="19" borderId="27" xfId="0" applyFont="1" applyFill="1" applyBorder="1" applyAlignment="1">
      <alignment horizontal="center" vertical="center" wrapText="1"/>
    </xf>
    <xf numFmtId="0" fontId="9" fillId="19" borderId="27" xfId="0" applyFont="1" applyFill="1" applyBorder="1" applyAlignment="1">
      <alignment horizontal="center" vertical="center"/>
    </xf>
    <xf numFmtId="0" fontId="30" fillId="19" borderId="26" xfId="0" applyFont="1" applyFill="1" applyBorder="1" applyAlignment="1">
      <alignment horizontal="center" vertical="center"/>
    </xf>
    <xf numFmtId="3" fontId="30" fillId="19" borderId="95" xfId="0" applyNumberFormat="1" applyFont="1" applyFill="1" applyBorder="1" applyAlignment="1">
      <alignment horizontal="right" vertical="center"/>
    </xf>
    <xf numFmtId="3" fontId="30" fillId="19" borderId="20" xfId="0" applyNumberFormat="1" applyFont="1" applyFill="1" applyBorder="1" applyAlignment="1">
      <alignment horizontal="right" vertical="center"/>
    </xf>
    <xf numFmtId="3" fontId="30" fillId="19" borderId="49" xfId="0" applyNumberFormat="1" applyFont="1" applyFill="1" applyBorder="1" applyAlignment="1">
      <alignment horizontal="right" vertical="center"/>
    </xf>
    <xf numFmtId="3" fontId="30" fillId="19" borderId="21" xfId="0" applyNumberFormat="1" applyFont="1" applyFill="1" applyBorder="1" applyAlignment="1">
      <alignment horizontal="right" vertical="center"/>
    </xf>
    <xf numFmtId="0" fontId="13" fillId="19" borderId="24" xfId="0" applyFont="1" applyFill="1" applyBorder="1" applyAlignment="1">
      <alignment horizontal="left" vertical="center" wrapText="1"/>
    </xf>
    <xf numFmtId="3" fontId="30" fillId="19" borderId="24" xfId="0" applyNumberFormat="1" applyFont="1" applyFill="1" applyBorder="1" applyAlignment="1" applyProtection="1">
      <alignment horizontal="right" vertical="top" wrapText="1"/>
      <protection locked="0"/>
    </xf>
    <xf numFmtId="0" fontId="5" fillId="19" borderId="0" xfId="0" applyFont="1" applyFill="1" applyAlignment="1">
      <alignment horizontal="left" vertical="center" wrapText="1"/>
    </xf>
    <xf numFmtId="0" fontId="30" fillId="19" borderId="0" xfId="0" applyFont="1" applyFill="1" applyAlignment="1" applyProtection="1">
      <alignment horizontal="left" vertical="top" wrapText="1"/>
      <protection locked="0"/>
    </xf>
    <xf numFmtId="0" fontId="30" fillId="19" borderId="0" xfId="0" applyFont="1" applyFill="1" applyAlignment="1">
      <alignment horizontal="left" vertical="top" wrapText="1"/>
    </xf>
    <xf numFmtId="0" fontId="30" fillId="19" borderId="60" xfId="0" applyFont="1" applyFill="1" applyBorder="1" applyAlignment="1">
      <alignment vertical="center" wrapText="1"/>
    </xf>
    <xf numFmtId="0" fontId="5" fillId="19" borderId="9" xfId="0" applyFont="1" applyFill="1" applyBorder="1" applyAlignment="1">
      <alignment horizontal="center" vertical="center" wrapText="1"/>
    </xf>
    <xf numFmtId="0" fontId="5" fillId="19" borderId="23" xfId="0" applyFont="1" applyFill="1" applyBorder="1" applyAlignment="1">
      <alignment horizontal="center" vertical="center" wrapText="1"/>
    </xf>
    <xf numFmtId="3" fontId="30" fillId="19" borderId="96" xfId="0" applyNumberFormat="1" applyFont="1" applyFill="1" applyBorder="1" applyAlignment="1">
      <alignment horizontal="right" vertical="center"/>
    </xf>
    <xf numFmtId="0" fontId="9" fillId="19" borderId="0" xfId="0" applyFont="1" applyFill="1" applyAlignment="1">
      <alignment horizontal="center" vertical="center" wrapText="1"/>
    </xf>
    <xf numFmtId="0" fontId="8" fillId="19" borderId="0" xfId="0" applyFont="1" applyFill="1" applyAlignment="1">
      <alignment vertical="center" wrapText="1"/>
    </xf>
    <xf numFmtId="0" fontId="5" fillId="19" borderId="0" xfId="0" applyFont="1" applyFill="1" applyAlignment="1">
      <alignment horizontal="center" vertical="center" wrapText="1"/>
    </xf>
    <xf numFmtId="0" fontId="8" fillId="19" borderId="52" xfId="0" applyFont="1" applyFill="1" applyBorder="1" applyAlignment="1">
      <alignment vertical="center" wrapText="1"/>
    </xf>
    <xf numFmtId="0" fontId="8" fillId="19" borderId="177" xfId="0" applyFont="1" applyFill="1" applyBorder="1" applyAlignment="1">
      <alignment vertical="center" wrapText="1"/>
    </xf>
    <xf numFmtId="0" fontId="44" fillId="19" borderId="0" xfId="0" applyFont="1" applyFill="1" applyAlignment="1" applyProtection="1">
      <alignment vertical="center" wrapText="1"/>
      <protection locked="0"/>
    </xf>
    <xf numFmtId="0" fontId="44" fillId="19" borderId="0" xfId="0" applyFont="1" applyFill="1" applyAlignment="1">
      <alignment vertical="center" wrapText="1"/>
    </xf>
    <xf numFmtId="3" fontId="30" fillId="19" borderId="24" xfId="0" applyNumberFormat="1" applyFont="1" applyFill="1" applyBorder="1" applyAlignment="1">
      <alignment horizontal="right" vertical="center"/>
    </xf>
    <xf numFmtId="0" fontId="44" fillId="19" borderId="0" xfId="0" applyFont="1" applyFill="1" applyAlignment="1" applyProtection="1">
      <alignment horizontal="center" vertical="center" wrapText="1"/>
      <protection locked="0"/>
    </xf>
    <xf numFmtId="0" fontId="44" fillId="19" borderId="0" xfId="0" applyFont="1" applyFill="1" applyAlignment="1">
      <alignment horizontal="center" vertical="center" wrapText="1"/>
    </xf>
    <xf numFmtId="0" fontId="30" fillId="19" borderId="40" xfId="0" applyFont="1" applyFill="1" applyBorder="1" applyAlignment="1">
      <alignment horizontal="center" vertical="center"/>
    </xf>
    <xf numFmtId="3" fontId="30" fillId="19" borderId="86" xfId="0" applyNumberFormat="1" applyFont="1" applyFill="1" applyBorder="1" applyAlignment="1">
      <alignment vertical="center"/>
    </xf>
    <xf numFmtId="0" fontId="30" fillId="19" borderId="41" xfId="0" applyFont="1" applyFill="1" applyBorder="1" applyAlignment="1">
      <alignment horizontal="center" vertical="center"/>
    </xf>
    <xf numFmtId="0" fontId="46" fillId="20" borderId="0" xfId="0" applyFont="1" applyFill="1"/>
    <xf numFmtId="0" fontId="9" fillId="20" borderId="27" xfId="0" applyFont="1" applyFill="1" applyBorder="1" applyAlignment="1">
      <alignment horizontal="center" vertical="center" wrapText="1"/>
    </xf>
    <xf numFmtId="0" fontId="9" fillId="20" borderId="27" xfId="0" applyFont="1" applyFill="1" applyBorder="1" applyAlignment="1">
      <alignment horizontal="center" vertical="center"/>
    </xf>
    <xf numFmtId="0" fontId="30" fillId="20" borderId="26" xfId="0" applyFont="1" applyFill="1" applyBorder="1" applyAlignment="1">
      <alignment horizontal="center" vertical="center"/>
    </xf>
    <xf numFmtId="3" fontId="30" fillId="20" borderId="95" xfId="0" applyNumberFormat="1" applyFont="1" applyFill="1" applyBorder="1" applyAlignment="1">
      <alignment horizontal="right" vertical="center"/>
    </xf>
    <xf numFmtId="3" fontId="30" fillId="20" borderId="20" xfId="0" applyNumberFormat="1" applyFont="1" applyFill="1" applyBorder="1" applyAlignment="1">
      <alignment horizontal="right" vertical="center"/>
    </xf>
    <xf numFmtId="3" fontId="30" fillId="20" borderId="49" xfId="0" applyNumberFormat="1" applyFont="1" applyFill="1" applyBorder="1" applyAlignment="1">
      <alignment horizontal="right" vertical="center"/>
    </xf>
    <xf numFmtId="3" fontId="30" fillId="20" borderId="21" xfId="0" applyNumberFormat="1" applyFont="1" applyFill="1" applyBorder="1" applyAlignment="1">
      <alignment horizontal="right" vertical="center"/>
    </xf>
    <xf numFmtId="0" fontId="13" fillId="20" borderId="24" xfId="0" applyFont="1" applyFill="1" applyBorder="1" applyAlignment="1">
      <alignment horizontal="left" vertical="center" wrapText="1"/>
    </xf>
    <xf numFmtId="3" fontId="30" fillId="20" borderId="24" xfId="0" applyNumberFormat="1" applyFont="1" applyFill="1" applyBorder="1" applyAlignment="1" applyProtection="1">
      <alignment horizontal="right" vertical="top" wrapText="1"/>
      <protection locked="0"/>
    </xf>
    <xf numFmtId="0" fontId="5" fillId="20" borderId="0" xfId="0" applyFont="1" applyFill="1" applyAlignment="1">
      <alignment horizontal="left" vertical="center" wrapText="1"/>
    </xf>
    <xf numFmtId="0" fontId="30" fillId="20" borderId="0" xfId="0" applyFont="1" applyFill="1" applyAlignment="1" applyProtection="1">
      <alignment horizontal="left" vertical="top" wrapText="1"/>
      <protection locked="0"/>
    </xf>
    <xf numFmtId="0" fontId="30" fillId="20" borderId="0" xfId="0" applyFont="1" applyFill="1" applyAlignment="1">
      <alignment horizontal="left" vertical="top" wrapText="1"/>
    </xf>
    <xf numFmtId="0" fontId="30" fillId="20" borderId="60" xfId="0" applyFont="1" applyFill="1" applyBorder="1" applyAlignment="1">
      <alignment vertical="center" wrapText="1"/>
    </xf>
    <xf numFmtId="0" fontId="5" fillId="20" borderId="9" xfId="0" applyFont="1" applyFill="1" applyBorder="1" applyAlignment="1">
      <alignment horizontal="center" vertical="center" wrapText="1"/>
    </xf>
    <xf numFmtId="0" fontId="5" fillId="20" borderId="23" xfId="0" applyFont="1" applyFill="1" applyBorder="1" applyAlignment="1">
      <alignment horizontal="center" vertical="center" wrapText="1"/>
    </xf>
    <xf numFmtId="0" fontId="9" fillId="20" borderId="0" xfId="0" applyFont="1" applyFill="1" applyAlignment="1">
      <alignment horizontal="center" vertical="center" wrapText="1"/>
    </xf>
    <xf numFmtId="0" fontId="8" fillId="20" borderId="0" xfId="0" applyFont="1" applyFill="1" applyAlignment="1">
      <alignment vertical="center" wrapText="1"/>
    </xf>
    <xf numFmtId="0" fontId="5" fillId="20" borderId="0" xfId="0" applyFont="1" applyFill="1" applyAlignment="1">
      <alignment horizontal="center" vertical="center" wrapText="1"/>
    </xf>
    <xf numFmtId="0" fontId="8" fillId="20" borderId="52" xfId="0" applyFont="1" applyFill="1" applyBorder="1" applyAlignment="1">
      <alignment vertical="center" wrapText="1"/>
    </xf>
    <xf numFmtId="0" fontId="8" fillId="20" borderId="177" xfId="0" applyFont="1" applyFill="1" applyBorder="1" applyAlignment="1">
      <alignment vertical="center" wrapText="1"/>
    </xf>
    <xf numFmtId="0" fontId="44" fillId="20" borderId="0" xfId="0" applyFont="1" applyFill="1" applyAlignment="1" applyProtection="1">
      <alignment vertical="center" wrapText="1"/>
      <protection locked="0"/>
    </xf>
    <xf numFmtId="0" fontId="44" fillId="20" borderId="0" xfId="0" applyFont="1" applyFill="1" applyAlignment="1">
      <alignment vertical="center" wrapText="1"/>
    </xf>
    <xf numFmtId="3" fontId="30" fillId="20" borderId="24" xfId="0" applyNumberFormat="1" applyFont="1" applyFill="1" applyBorder="1" applyAlignment="1">
      <alignment horizontal="right" vertical="center"/>
    </xf>
    <xf numFmtId="0" fontId="44" fillId="20" borderId="0" xfId="0" applyFont="1" applyFill="1" applyAlignment="1" applyProtection="1">
      <alignment horizontal="center" vertical="center" wrapText="1"/>
      <protection locked="0"/>
    </xf>
    <xf numFmtId="0" fontId="44" fillId="20" borderId="0" xfId="0" applyFont="1" applyFill="1" applyAlignment="1">
      <alignment horizontal="center" vertical="center" wrapText="1"/>
    </xf>
    <xf numFmtId="0" fontId="30" fillId="20" borderId="40" xfId="0" applyFont="1" applyFill="1" applyBorder="1" applyAlignment="1">
      <alignment horizontal="center" vertical="center"/>
    </xf>
    <xf numFmtId="3" fontId="30" fillId="20" borderId="86" xfId="0" applyNumberFormat="1" applyFont="1" applyFill="1" applyBorder="1" applyAlignment="1">
      <alignment vertical="center"/>
    </xf>
    <xf numFmtId="0" fontId="30" fillId="20" borderId="41" xfId="0" applyFont="1" applyFill="1" applyBorder="1" applyAlignment="1">
      <alignment horizontal="center" vertical="center"/>
    </xf>
    <xf numFmtId="3" fontId="30" fillId="19" borderId="57" xfId="0" applyNumberFormat="1" applyFont="1" applyFill="1" applyBorder="1" applyAlignment="1">
      <alignment horizontal="right" vertical="center"/>
    </xf>
    <xf numFmtId="0" fontId="27" fillId="19" borderId="0" xfId="0" applyFont="1" applyFill="1"/>
    <xf numFmtId="0" fontId="27" fillId="20" borderId="0" xfId="0" applyFont="1" applyFill="1"/>
    <xf numFmtId="0" fontId="32" fillId="5" borderId="28" xfId="0" applyFont="1" applyFill="1" applyBorder="1" applyAlignment="1">
      <alignment horizontal="center" vertical="center"/>
    </xf>
    <xf numFmtId="0" fontId="4" fillId="0" borderId="0" xfId="0" applyFont="1" applyAlignment="1">
      <alignment horizontal="left" vertical="center"/>
    </xf>
    <xf numFmtId="0" fontId="0" fillId="0" borderId="0" xfId="0" applyAlignment="1">
      <alignment wrapText="1"/>
    </xf>
    <xf numFmtId="0" fontId="0" fillId="0" borderId="0" xfId="0" applyAlignment="1">
      <alignment vertical="center" textRotation="90" wrapText="1"/>
    </xf>
    <xf numFmtId="3" fontId="1" fillId="20" borderId="140" xfId="0" applyNumberFormat="1" applyFont="1" applyFill="1" applyBorder="1" applyAlignment="1">
      <alignment horizontal="right" vertical="center"/>
    </xf>
    <xf numFmtId="3" fontId="1" fillId="20" borderId="165" xfId="0" applyNumberFormat="1" applyFont="1" applyFill="1" applyBorder="1" applyAlignment="1">
      <alignment horizontal="right" vertical="center"/>
    </xf>
    <xf numFmtId="3" fontId="1" fillId="20" borderId="81" xfId="0" applyNumberFormat="1" applyFont="1" applyFill="1" applyBorder="1" applyAlignment="1">
      <alignment horizontal="right" vertical="center"/>
    </xf>
    <xf numFmtId="3" fontId="1" fillId="20" borderId="54" xfId="0" applyNumberFormat="1" applyFont="1" applyFill="1" applyBorder="1" applyAlignment="1">
      <alignment horizontal="right" vertical="center"/>
    </xf>
    <xf numFmtId="3" fontId="1" fillId="20" borderId="53" xfId="0" applyNumberFormat="1" applyFont="1" applyFill="1" applyBorder="1" applyAlignment="1">
      <alignment horizontal="right" vertical="center"/>
    </xf>
    <xf numFmtId="3" fontId="1" fillId="20" borderId="84" xfId="0" applyNumberFormat="1" applyFont="1" applyFill="1" applyBorder="1" applyAlignment="1">
      <alignment horizontal="right" vertical="center"/>
    </xf>
    <xf numFmtId="3" fontId="1" fillId="20" borderId="88" xfId="0" applyNumberFormat="1" applyFont="1" applyFill="1" applyBorder="1" applyAlignment="1">
      <alignment horizontal="right" vertical="center"/>
    </xf>
    <xf numFmtId="3" fontId="1" fillId="19" borderId="140" xfId="0" applyNumberFormat="1" applyFont="1" applyFill="1" applyBorder="1" applyAlignment="1">
      <alignment horizontal="right" vertical="center"/>
    </xf>
    <xf numFmtId="3" fontId="1" fillId="19" borderId="165" xfId="0" applyNumberFormat="1" applyFont="1" applyFill="1" applyBorder="1" applyAlignment="1">
      <alignment horizontal="right" vertical="center"/>
    </xf>
    <xf numFmtId="3" fontId="1" fillId="19" borderId="81" xfId="0" applyNumberFormat="1" applyFont="1" applyFill="1" applyBorder="1" applyAlignment="1">
      <alignment horizontal="right" vertical="center"/>
    </xf>
    <xf numFmtId="3" fontId="1" fillId="19" borderId="54" xfId="0" applyNumberFormat="1" applyFont="1" applyFill="1" applyBorder="1" applyAlignment="1">
      <alignment horizontal="right" vertical="center"/>
    </xf>
    <xf numFmtId="3" fontId="1" fillId="19" borderId="53" xfId="0" applyNumberFormat="1" applyFont="1" applyFill="1" applyBorder="1" applyAlignment="1">
      <alignment horizontal="right" vertical="center"/>
    </xf>
    <xf numFmtId="3" fontId="1" fillId="19" borderId="84" xfId="0" applyNumberFormat="1" applyFont="1" applyFill="1" applyBorder="1" applyAlignment="1">
      <alignment horizontal="right" vertical="center"/>
    </xf>
    <xf numFmtId="3" fontId="1" fillId="19" borderId="88" xfId="0" applyNumberFormat="1" applyFont="1" applyFill="1" applyBorder="1" applyAlignment="1">
      <alignment horizontal="right" vertical="center"/>
    </xf>
    <xf numFmtId="3" fontId="30" fillId="19" borderId="79" xfId="0" applyNumberFormat="1" applyFont="1" applyFill="1" applyBorder="1" applyAlignment="1">
      <alignment horizontal="right" vertical="center"/>
    </xf>
    <xf numFmtId="3" fontId="30" fillId="19" borderId="88" xfId="0" applyNumberFormat="1" applyFont="1" applyFill="1" applyBorder="1" applyAlignment="1">
      <alignment horizontal="right" vertical="center"/>
    </xf>
    <xf numFmtId="3" fontId="1" fillId="19" borderId="7" xfId="0" applyNumberFormat="1" applyFont="1" applyFill="1" applyBorder="1" applyAlignment="1">
      <alignment horizontal="right" vertical="center"/>
    </xf>
    <xf numFmtId="3" fontId="1" fillId="19" borderId="126" xfId="0" applyNumberFormat="1" applyFont="1" applyFill="1" applyBorder="1" applyAlignment="1">
      <alignment horizontal="right" vertical="center"/>
    </xf>
    <xf numFmtId="3" fontId="1" fillId="19" borderId="93" xfId="0" applyNumberFormat="1" applyFont="1" applyFill="1" applyBorder="1" applyAlignment="1">
      <alignment horizontal="right" vertical="center"/>
    </xf>
    <xf numFmtId="3" fontId="1" fillId="19" borderId="13" xfId="0" applyNumberFormat="1" applyFont="1" applyFill="1" applyBorder="1" applyAlignment="1">
      <alignment horizontal="right" vertical="center"/>
    </xf>
    <xf numFmtId="3" fontId="1" fillId="19" borderId="3" xfId="0" applyNumberFormat="1" applyFont="1" applyFill="1" applyBorder="1" applyAlignment="1">
      <alignment horizontal="right" vertical="center"/>
    </xf>
    <xf numFmtId="3" fontId="1" fillId="19" borderId="11" xfId="0" applyNumberFormat="1" applyFont="1" applyFill="1" applyBorder="1" applyAlignment="1">
      <alignment horizontal="right" vertical="center"/>
    </xf>
    <xf numFmtId="3" fontId="1" fillId="19" borderId="63" xfId="0" applyNumberFormat="1" applyFont="1" applyFill="1" applyBorder="1" applyAlignment="1">
      <alignment horizontal="right" vertical="center"/>
    </xf>
    <xf numFmtId="3" fontId="1" fillId="19" borderId="32" xfId="0" applyNumberFormat="1" applyFont="1" applyFill="1" applyBorder="1" applyAlignment="1">
      <alignment horizontal="right" vertical="center"/>
    </xf>
    <xf numFmtId="3" fontId="30" fillId="19" borderId="29" xfId="0" applyNumberFormat="1" applyFont="1" applyFill="1" applyBorder="1" applyAlignment="1">
      <alignment horizontal="right" vertical="center"/>
    </xf>
    <xf numFmtId="3" fontId="30" fillId="19" borderId="30" xfId="0" applyNumberFormat="1" applyFont="1" applyFill="1" applyBorder="1" applyAlignment="1">
      <alignment horizontal="right" vertical="center"/>
    </xf>
    <xf numFmtId="3" fontId="1" fillId="19" borderId="33" xfId="0" applyNumberFormat="1" applyFont="1" applyFill="1" applyBorder="1" applyAlignment="1">
      <alignment horizontal="right" vertical="center"/>
    </xf>
    <xf numFmtId="3" fontId="1" fillId="19" borderId="56" xfId="0" applyNumberFormat="1" applyFont="1" applyFill="1" applyBorder="1" applyAlignment="1">
      <alignment horizontal="right" vertical="center"/>
    </xf>
    <xf numFmtId="3" fontId="1" fillId="19" borderId="127" xfId="0" applyNumberFormat="1" applyFont="1" applyFill="1" applyBorder="1" applyAlignment="1">
      <alignment horizontal="right" vertical="center"/>
    </xf>
    <xf numFmtId="3" fontId="1" fillId="19" borderId="94" xfId="0" applyNumberFormat="1" applyFont="1" applyFill="1" applyBorder="1" applyAlignment="1">
      <alignment horizontal="right" vertical="center"/>
    </xf>
    <xf numFmtId="3" fontId="1" fillId="19" borderId="25" xfId="0" applyNumberFormat="1" applyFont="1" applyFill="1" applyBorder="1" applyAlignment="1">
      <alignment horizontal="right" vertical="center"/>
    </xf>
    <xf numFmtId="3" fontId="1" fillId="19" borderId="97" xfId="0" applyNumberFormat="1" applyFont="1" applyFill="1" applyBorder="1" applyAlignment="1">
      <alignment horizontal="right" vertical="center"/>
    </xf>
    <xf numFmtId="3" fontId="1" fillId="19" borderId="58" xfId="0" applyNumberFormat="1" applyFont="1" applyFill="1" applyBorder="1" applyAlignment="1">
      <alignment horizontal="right" vertical="center"/>
    </xf>
    <xf numFmtId="3" fontId="1" fillId="19" borderId="34" xfId="0" applyNumberFormat="1" applyFont="1" applyFill="1" applyBorder="1" applyAlignment="1">
      <alignment horizontal="right" vertical="center"/>
    </xf>
    <xf numFmtId="3" fontId="30" fillId="19" borderId="31" xfId="0" applyNumberFormat="1" applyFont="1" applyFill="1" applyBorder="1" applyAlignment="1">
      <alignment horizontal="right" vertical="center"/>
    </xf>
    <xf numFmtId="3" fontId="30" fillId="19" borderId="32" xfId="0" applyNumberFormat="1" applyFont="1" applyFill="1" applyBorder="1" applyAlignment="1">
      <alignment horizontal="right" vertical="center"/>
    </xf>
    <xf numFmtId="0" fontId="32" fillId="15" borderId="164" xfId="0" applyFont="1" applyFill="1" applyBorder="1" applyAlignment="1">
      <alignment horizontal="left" vertical="top" wrapText="1"/>
    </xf>
    <xf numFmtId="49" fontId="32" fillId="0" borderId="0" xfId="0" applyNumberFormat="1" applyFont="1" applyAlignment="1">
      <alignment horizontal="left" vertical="top" wrapText="1"/>
    </xf>
    <xf numFmtId="49" fontId="51" fillId="0" borderId="0" xfId="0" applyNumberFormat="1" applyFont="1" applyAlignment="1">
      <alignment horizontal="left" vertical="top" wrapText="1"/>
    </xf>
    <xf numFmtId="49" fontId="50" fillId="0" borderId="0" xfId="0" applyNumberFormat="1" applyFont="1" applyAlignment="1">
      <alignment horizontal="left" vertical="top" wrapText="1"/>
    </xf>
    <xf numFmtId="0" fontId="32" fillId="15" borderId="158" xfId="0" applyFont="1" applyFill="1" applyBorder="1" applyAlignment="1">
      <alignment horizontal="left" vertical="top" wrapText="1"/>
    </xf>
    <xf numFmtId="0" fontId="10" fillId="0" borderId="0" xfId="0" applyFont="1" applyAlignment="1">
      <alignment vertical="center"/>
    </xf>
    <xf numFmtId="0" fontId="6" fillId="0" borderId="0" xfId="1" applyFont="1" applyAlignment="1" applyProtection="1">
      <alignment vertical="center"/>
    </xf>
    <xf numFmtId="0" fontId="8" fillId="0" borderId="0" xfId="0" applyFont="1" applyAlignment="1">
      <alignment vertical="center"/>
    </xf>
    <xf numFmtId="0" fontId="4" fillId="0" borderId="0" xfId="0" applyFont="1" applyAlignment="1">
      <alignment vertical="center"/>
    </xf>
    <xf numFmtId="3" fontId="30" fillId="0" borderId="99" xfId="0" applyNumberFormat="1" applyFont="1" applyBorder="1" applyAlignment="1" applyProtection="1">
      <alignment horizontal="right" vertical="top"/>
      <protection locked="0"/>
    </xf>
    <xf numFmtId="3" fontId="30" fillId="0" borderId="100" xfId="0" applyNumberFormat="1" applyFont="1" applyBorder="1" applyAlignment="1" applyProtection="1">
      <alignment horizontal="right" vertical="top"/>
      <protection locked="0"/>
    </xf>
    <xf numFmtId="3" fontId="30" fillId="0" borderId="101" xfId="0" applyNumberFormat="1" applyFont="1" applyBorder="1" applyAlignment="1" applyProtection="1">
      <alignment horizontal="right" vertical="top"/>
      <protection locked="0"/>
    </xf>
    <xf numFmtId="3" fontId="30" fillId="0" borderId="102" xfId="0" applyNumberFormat="1" applyFont="1" applyBorder="1" applyAlignment="1" applyProtection="1">
      <alignment horizontal="right" vertical="top"/>
      <protection locked="0"/>
    </xf>
    <xf numFmtId="3" fontId="30" fillId="0" borderId="110" xfId="0" applyNumberFormat="1" applyFont="1" applyBorder="1" applyAlignment="1" applyProtection="1">
      <alignment horizontal="right" vertical="top"/>
      <protection locked="0"/>
    </xf>
    <xf numFmtId="3" fontId="30" fillId="0" borderId="111" xfId="0" applyNumberFormat="1" applyFont="1" applyBorder="1" applyAlignment="1" applyProtection="1">
      <alignment horizontal="right" vertical="top"/>
      <protection locked="0"/>
    </xf>
    <xf numFmtId="3" fontId="30" fillId="0" borderId="116" xfId="0" applyNumberFormat="1" applyFont="1" applyBorder="1" applyAlignment="1" applyProtection="1">
      <alignment vertical="top"/>
      <protection locked="0"/>
    </xf>
    <xf numFmtId="3" fontId="30" fillId="0" borderId="17" xfId="0" applyNumberFormat="1" applyFont="1" applyBorder="1" applyAlignment="1" applyProtection="1">
      <alignment vertical="top"/>
      <protection locked="0"/>
    </xf>
    <xf numFmtId="3" fontId="30" fillId="0" borderId="117" xfId="0" applyNumberFormat="1" applyFont="1" applyBorder="1" applyAlignment="1" applyProtection="1">
      <alignment vertical="top"/>
      <protection locked="0"/>
    </xf>
    <xf numFmtId="0" fontId="2" fillId="0" borderId="0" xfId="0" applyFont="1" applyAlignment="1">
      <alignment vertical="center"/>
    </xf>
    <xf numFmtId="0" fontId="2" fillId="4" borderId="0" xfId="0" applyFont="1" applyFill="1"/>
    <xf numFmtId="0" fontId="30" fillId="19" borderId="0" xfId="0" applyFont="1" applyFill="1" applyAlignment="1">
      <alignment vertical="center"/>
    </xf>
    <xf numFmtId="0" fontId="38" fillId="19" borderId="0" xfId="0" applyFont="1" applyFill="1"/>
    <xf numFmtId="0" fontId="40" fillId="19" borderId="0" xfId="0" applyFont="1" applyFill="1"/>
    <xf numFmtId="0" fontId="42" fillId="19" borderId="0" xfId="0" applyFont="1" applyFill="1"/>
    <xf numFmtId="0" fontId="41" fillId="19" borderId="0" xfId="0" applyFont="1" applyFill="1"/>
    <xf numFmtId="0" fontId="39" fillId="19" borderId="0" xfId="0" applyFont="1" applyFill="1"/>
    <xf numFmtId="0" fontId="37" fillId="19" borderId="0" xfId="0" applyFont="1" applyFill="1"/>
    <xf numFmtId="0" fontId="36" fillId="19" borderId="0" xfId="0" applyFont="1" applyFill="1"/>
    <xf numFmtId="0" fontId="36" fillId="20" borderId="0" xfId="0" applyFont="1" applyFill="1" applyAlignment="1">
      <alignment vertical="center"/>
    </xf>
    <xf numFmtId="0" fontId="30" fillId="20" borderId="0" xfId="0" applyFont="1" applyFill="1" applyAlignment="1">
      <alignment vertical="center"/>
    </xf>
    <xf numFmtId="0" fontId="38" fillId="20" borderId="0" xfId="0" applyFont="1" applyFill="1"/>
    <xf numFmtId="0" fontId="40" fillId="20" borderId="0" xfId="0" applyFont="1" applyFill="1"/>
    <xf numFmtId="0" fontId="42" fillId="20" borderId="0" xfId="0" applyFont="1" applyFill="1"/>
    <xf numFmtId="0" fontId="41" fillId="20" borderId="0" xfId="0" applyFont="1" applyFill="1"/>
    <xf numFmtId="0" fontId="39" fillId="20" borderId="0" xfId="0" applyFont="1" applyFill="1"/>
    <xf numFmtId="0" fontId="37" fillId="20" borderId="0" xfId="0" applyFont="1" applyFill="1"/>
    <xf numFmtId="3" fontId="30" fillId="20" borderId="13" xfId="0" applyNumberFormat="1" applyFont="1" applyFill="1" applyBorder="1" applyAlignment="1">
      <alignment horizontal="right" vertical="center"/>
    </xf>
    <xf numFmtId="3" fontId="30" fillId="20" borderId="6" xfId="0" applyNumberFormat="1" applyFont="1" applyFill="1" applyBorder="1" applyAlignment="1">
      <alignment horizontal="right" vertical="center"/>
    </xf>
    <xf numFmtId="3" fontId="30" fillId="20" borderId="8" xfId="0" applyNumberFormat="1" applyFont="1" applyFill="1" applyBorder="1" applyAlignment="1">
      <alignment horizontal="right" vertical="center"/>
    </xf>
    <xf numFmtId="3" fontId="30" fillId="20" borderId="62" xfId="0" applyNumberFormat="1" applyFont="1" applyFill="1" applyBorder="1" applyAlignment="1">
      <alignment horizontal="right" vertical="center"/>
    </xf>
    <xf numFmtId="3" fontId="30" fillId="20" borderId="92" xfId="0" applyNumberFormat="1" applyFont="1" applyFill="1" applyBorder="1" applyAlignment="1">
      <alignment horizontal="right" vertical="center"/>
    </xf>
    <xf numFmtId="3" fontId="30" fillId="20" borderId="63" xfId="0" applyNumberFormat="1" applyFont="1" applyFill="1" applyBorder="1" applyAlignment="1">
      <alignment horizontal="right" vertical="center"/>
    </xf>
    <xf numFmtId="3" fontId="30" fillId="20" borderId="93" xfId="0" applyNumberFormat="1" applyFont="1" applyFill="1" applyBorder="1" applyAlignment="1">
      <alignment horizontal="right" vertical="center"/>
    </xf>
    <xf numFmtId="3" fontId="30" fillId="20" borderId="32" xfId="0" applyNumberFormat="1" applyFont="1" applyFill="1" applyBorder="1" applyAlignment="1">
      <alignment vertical="center"/>
    </xf>
    <xf numFmtId="3" fontId="30" fillId="19" borderId="32" xfId="0" applyNumberFormat="1" applyFont="1" applyFill="1" applyBorder="1" applyAlignment="1">
      <alignment vertical="center"/>
    </xf>
    <xf numFmtId="3" fontId="30" fillId="19" borderId="62" xfId="0" applyNumberFormat="1" applyFont="1" applyFill="1" applyBorder="1" applyAlignment="1">
      <alignment horizontal="right" vertical="center"/>
    </xf>
    <xf numFmtId="3" fontId="30" fillId="19" borderId="92" xfId="0" applyNumberFormat="1" applyFont="1" applyFill="1" applyBorder="1" applyAlignment="1">
      <alignment horizontal="right" vertical="center"/>
    </xf>
    <xf numFmtId="3" fontId="30" fillId="19" borderId="63" xfId="0" applyNumberFormat="1" applyFont="1" applyFill="1" applyBorder="1" applyAlignment="1">
      <alignment horizontal="right" vertical="center"/>
    </xf>
    <xf numFmtId="3" fontId="30" fillId="19" borderId="93" xfId="0" applyNumberFormat="1" applyFont="1" applyFill="1" applyBorder="1" applyAlignment="1">
      <alignment horizontal="right" vertical="center"/>
    </xf>
    <xf numFmtId="3" fontId="30" fillId="19" borderId="58" xfId="0" applyNumberFormat="1" applyFont="1" applyFill="1" applyBorder="1" applyAlignment="1">
      <alignment horizontal="right" vertical="center"/>
    </xf>
    <xf numFmtId="3" fontId="30" fillId="19" borderId="94" xfId="0" applyNumberFormat="1" applyFont="1" applyFill="1" applyBorder="1" applyAlignment="1">
      <alignment horizontal="right" vertical="center"/>
    </xf>
    <xf numFmtId="3" fontId="30" fillId="19" borderId="13" xfId="0" applyNumberFormat="1" applyFont="1" applyFill="1" applyBorder="1" applyAlignment="1">
      <alignment horizontal="right" vertical="center"/>
    </xf>
    <xf numFmtId="3" fontId="30" fillId="19" borderId="11" xfId="0" applyNumberFormat="1" applyFont="1" applyFill="1" applyBorder="1" applyAlignment="1">
      <alignment horizontal="right" vertical="center"/>
    </xf>
    <xf numFmtId="3" fontId="30" fillId="19" borderId="131" xfId="0" applyNumberFormat="1" applyFont="1" applyFill="1" applyBorder="1" applyAlignment="1">
      <alignment horizontal="right" vertical="center"/>
    </xf>
    <xf numFmtId="3" fontId="30" fillId="19" borderId="8" xfId="0" applyNumberFormat="1" applyFont="1" applyFill="1" applyBorder="1" applyAlignment="1">
      <alignment horizontal="right" vertical="center"/>
    </xf>
    <xf numFmtId="0" fontId="27" fillId="0" borderId="0" xfId="0" applyFont="1" applyAlignment="1">
      <alignment horizontal="center" vertical="center"/>
    </xf>
    <xf numFmtId="49" fontId="1" fillId="0" borderId="35" xfId="0" applyNumberFormat="1" applyFont="1" applyBorder="1" applyAlignment="1" applyProtection="1">
      <alignment horizontal="left" vertical="top" wrapText="1"/>
      <protection locked="0"/>
    </xf>
    <xf numFmtId="49" fontId="1" fillId="0" borderId="36" xfId="0" applyNumberFormat="1" applyFont="1" applyBorder="1" applyAlignment="1" applyProtection="1">
      <alignment horizontal="left" vertical="top" wrapText="1"/>
      <protection locked="0"/>
    </xf>
    <xf numFmtId="49" fontId="1" fillId="0" borderId="37" xfId="0" applyNumberFormat="1" applyFont="1" applyBorder="1" applyAlignment="1" applyProtection="1">
      <alignment horizontal="left" vertical="top" wrapText="1"/>
      <protection locked="0"/>
    </xf>
    <xf numFmtId="49" fontId="1" fillId="0" borderId="38" xfId="0" applyNumberFormat="1" applyFont="1" applyBorder="1" applyAlignment="1" applyProtection="1">
      <alignment horizontal="left" vertical="top" wrapText="1"/>
      <protection locked="0"/>
    </xf>
    <xf numFmtId="0" fontId="44" fillId="0" borderId="155"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3" fontId="30" fillId="0" borderId="115" xfId="0" applyNumberFormat="1" applyFont="1" applyBorder="1" applyAlignment="1" applyProtection="1">
      <alignment horizontal="right" vertical="top"/>
      <protection locked="0"/>
    </xf>
    <xf numFmtId="0" fontId="30" fillId="0" borderId="44" xfId="0" applyFont="1" applyBorder="1" applyAlignment="1" applyProtection="1">
      <alignment horizontal="left" vertical="top" wrapText="1"/>
      <protection locked="0"/>
    </xf>
    <xf numFmtId="0" fontId="30" fillId="0" borderId="124" xfId="0" applyFont="1" applyBorder="1" applyAlignment="1" applyProtection="1">
      <alignment horizontal="left" vertical="top" wrapText="1"/>
      <protection locked="0"/>
    </xf>
    <xf numFmtId="3" fontId="30" fillId="19" borderId="204" xfId="0" applyNumberFormat="1" applyFont="1" applyFill="1" applyBorder="1" applyAlignment="1">
      <alignment horizontal="right" vertical="center"/>
    </xf>
    <xf numFmtId="3" fontId="30" fillId="19" borderId="22" xfId="0" applyNumberFormat="1" applyFont="1" applyFill="1" applyBorder="1" applyAlignment="1">
      <alignment horizontal="right" vertical="center"/>
    </xf>
    <xf numFmtId="3" fontId="30" fillId="20" borderId="204" xfId="0" applyNumberFormat="1" applyFont="1" applyFill="1" applyBorder="1" applyAlignment="1">
      <alignment horizontal="right" vertical="center"/>
    </xf>
    <xf numFmtId="3" fontId="30" fillId="20" borderId="22" xfId="0" applyNumberFormat="1" applyFont="1" applyFill="1" applyBorder="1" applyAlignment="1">
      <alignment horizontal="right" vertical="center"/>
    </xf>
    <xf numFmtId="0" fontId="0" fillId="0" borderId="155" xfId="0" applyBorder="1"/>
    <xf numFmtId="3" fontId="30" fillId="0" borderId="137" xfId="0" applyNumberFormat="1" applyFont="1" applyBorder="1" applyAlignment="1">
      <alignment horizontal="right" vertical="center"/>
    </xf>
    <xf numFmtId="3" fontId="30" fillId="20" borderId="22" xfId="0" applyNumberFormat="1" applyFont="1" applyFill="1" applyBorder="1" applyAlignment="1">
      <alignment vertical="center"/>
    </xf>
    <xf numFmtId="3" fontId="30" fillId="19" borderId="22" xfId="0" applyNumberFormat="1" applyFont="1" applyFill="1" applyBorder="1" applyAlignment="1">
      <alignment vertical="center"/>
    </xf>
    <xf numFmtId="0" fontId="44" fillId="0" borderId="171" xfId="0" applyFont="1" applyBorder="1" applyAlignment="1">
      <alignment horizontal="center" vertical="center" wrapText="1"/>
    </xf>
    <xf numFmtId="0" fontId="44" fillId="0" borderId="59" xfId="0" applyFont="1" applyBorder="1" applyAlignment="1">
      <alignment horizontal="center" vertical="center" wrapText="1"/>
    </xf>
    <xf numFmtId="0" fontId="30" fillId="19" borderId="42" xfId="0" applyFont="1" applyFill="1" applyBorder="1" applyAlignment="1">
      <alignment horizontal="center" vertical="center"/>
    </xf>
    <xf numFmtId="0" fontId="30" fillId="20" borderId="42" xfId="0" applyFont="1" applyFill="1" applyBorder="1" applyAlignment="1">
      <alignment horizontal="center" vertical="center"/>
    </xf>
    <xf numFmtId="0" fontId="14" fillId="0" borderId="1" xfId="0" applyFont="1" applyBorder="1" applyAlignment="1">
      <alignment vertical="center" wrapText="1"/>
    </xf>
    <xf numFmtId="0" fontId="14" fillId="0" borderId="0" xfId="0" applyFont="1" applyAlignment="1">
      <alignment vertical="center" wrapText="1"/>
    </xf>
    <xf numFmtId="165" fontId="27" fillId="2" borderId="0" xfId="4" applyNumberFormat="1" applyFont="1" applyFill="1" applyAlignment="1">
      <alignment horizontal="center" vertical="center"/>
    </xf>
    <xf numFmtId="0" fontId="7" fillId="2" borderId="0" xfId="1" applyFill="1" applyAlignment="1" applyProtection="1">
      <alignment horizontal="left" vertical="center"/>
    </xf>
    <xf numFmtId="0" fontId="35" fillId="0" borderId="0" xfId="0" applyFont="1" applyAlignment="1">
      <alignment horizontal="left" wrapText="1"/>
    </xf>
    <xf numFmtId="0" fontId="44" fillId="0" borderId="0" xfId="0" applyFont="1" applyAlignment="1">
      <alignment horizontal="center" vertical="center" wrapText="1"/>
    </xf>
    <xf numFmtId="3" fontId="32" fillId="4" borderId="0" xfId="0" applyNumberFormat="1" applyFont="1" applyFill="1" applyAlignment="1">
      <alignment horizontal="left" vertical="center" wrapText="1"/>
    </xf>
    <xf numFmtId="0" fontId="43" fillId="0" borderId="0" xfId="0" applyFont="1"/>
    <xf numFmtId="0" fontId="5" fillId="0" borderId="47" xfId="0" applyFont="1" applyBorder="1" applyAlignment="1">
      <alignment horizontal="center" vertical="center" wrapText="1"/>
    </xf>
    <xf numFmtId="0" fontId="52" fillId="0" borderId="0" xfId="0" applyFont="1" applyAlignment="1">
      <alignment horizontal="center" vertical="top" wrapText="1"/>
    </xf>
    <xf numFmtId="0" fontId="49" fillId="0" borderId="0" xfId="0" applyFont="1" applyAlignment="1">
      <alignment horizontal="left" vertical="top" wrapText="1"/>
    </xf>
    <xf numFmtId="0" fontId="49" fillId="0" borderId="0" xfId="0" applyFont="1" applyAlignment="1">
      <alignment horizontal="center" vertical="top" wrapText="1"/>
    </xf>
    <xf numFmtId="0" fontId="52" fillId="0" borderId="0" xfId="0" applyFont="1" applyAlignment="1">
      <alignment horizontal="center" vertical="top"/>
    </xf>
    <xf numFmtId="49" fontId="52" fillId="0" borderId="0" xfId="0" applyNumberFormat="1" applyFont="1" applyAlignment="1">
      <alignment horizontal="center" vertical="top" wrapText="1"/>
    </xf>
    <xf numFmtId="0" fontId="52" fillId="0" borderId="0" xfId="0" applyFont="1"/>
    <xf numFmtId="3" fontId="52" fillId="0" borderId="0" xfId="0" applyNumberFormat="1" applyFont="1" applyAlignment="1" applyProtection="1">
      <alignment horizontal="center" vertical="top"/>
      <protection locked="0"/>
    </xf>
    <xf numFmtId="0" fontId="32" fillId="0" borderId="0" xfId="6" applyFont="1" applyAlignment="1">
      <alignment horizontal="right"/>
    </xf>
    <xf numFmtId="49" fontId="30" fillId="0" borderId="38" xfId="0" applyNumberFormat="1" applyFont="1" applyBorder="1" applyAlignment="1" applyProtection="1">
      <alignment horizontal="left" vertical="top" wrapText="1"/>
      <protection locked="0"/>
    </xf>
    <xf numFmtId="0" fontId="11" fillId="0" borderId="67" xfId="0" applyFont="1" applyBorder="1" applyAlignment="1">
      <alignment horizontal="center"/>
    </xf>
    <xf numFmtId="0" fontId="0" fillId="0" borderId="67" xfId="0" applyBorder="1"/>
    <xf numFmtId="0" fontId="28" fillId="0" borderId="67" xfId="0" applyFont="1" applyBorder="1"/>
    <xf numFmtId="0" fontId="30" fillId="12" borderId="154" xfId="0" applyFont="1" applyFill="1" applyBorder="1" applyAlignment="1">
      <alignment vertical="center" wrapText="1"/>
    </xf>
    <xf numFmtId="0" fontId="30" fillId="12" borderId="59" xfId="0" applyFont="1" applyFill="1" applyBorder="1" applyAlignment="1">
      <alignment horizontal="center" vertical="center" wrapText="1"/>
    </xf>
    <xf numFmtId="0" fontId="30" fillId="12" borderId="60" xfId="0" applyFont="1" applyFill="1" applyBorder="1" applyAlignment="1">
      <alignment horizontal="center" vertical="center" wrapText="1"/>
    </xf>
    <xf numFmtId="0" fontId="30" fillId="12" borderId="61" xfId="0" applyFont="1" applyFill="1" applyBorder="1" applyAlignment="1">
      <alignment horizontal="center" vertical="center" wrapText="1"/>
    </xf>
    <xf numFmtId="0" fontId="43" fillId="12" borderId="191" xfId="0" applyFont="1" applyFill="1" applyBorder="1" applyAlignment="1">
      <alignment horizontal="center" vertical="center" wrapText="1"/>
    </xf>
    <xf numFmtId="3" fontId="22" fillId="12" borderId="17" xfId="0" applyNumberFormat="1" applyFont="1" applyFill="1" applyBorder="1" applyAlignment="1">
      <alignment horizontal="center" vertical="center" wrapText="1"/>
    </xf>
    <xf numFmtId="3" fontId="30" fillId="12" borderId="26" xfId="0" applyNumberFormat="1" applyFont="1" applyFill="1" applyBorder="1" applyAlignment="1" applyProtection="1">
      <alignment horizontal="right" vertical="center"/>
      <protection locked="0"/>
    </xf>
    <xf numFmtId="3" fontId="30" fillId="12" borderId="20" xfId="0" applyNumberFormat="1" applyFont="1" applyFill="1" applyBorder="1" applyAlignment="1" applyProtection="1">
      <alignment horizontal="right" vertical="center"/>
      <protection locked="0"/>
    </xf>
    <xf numFmtId="3" fontId="30" fillId="12" borderId="21" xfId="0" applyNumberFormat="1" applyFont="1" applyFill="1" applyBorder="1" applyAlignment="1" applyProtection="1">
      <alignment horizontal="right" vertical="center"/>
      <protection locked="0"/>
    </xf>
    <xf numFmtId="3" fontId="30" fillId="12" borderId="57" xfId="0" applyNumberFormat="1" applyFont="1" applyFill="1" applyBorder="1" applyAlignment="1" applyProtection="1">
      <alignment horizontal="right" vertical="center"/>
      <protection locked="0"/>
    </xf>
    <xf numFmtId="3" fontId="30" fillId="12" borderId="3" xfId="0" applyNumberFormat="1" applyFont="1" applyFill="1" applyBorder="1" applyAlignment="1" applyProtection="1">
      <alignment horizontal="right" vertical="center"/>
      <protection locked="0"/>
    </xf>
    <xf numFmtId="3" fontId="30" fillId="12" borderId="25" xfId="0" applyNumberFormat="1" applyFont="1" applyFill="1" applyBorder="1" applyAlignment="1" applyProtection="1">
      <alignment horizontal="right" vertical="center"/>
      <protection locked="0"/>
    </xf>
    <xf numFmtId="3" fontId="30" fillId="12" borderId="30" xfId="0" applyNumberFormat="1" applyFont="1" applyFill="1" applyBorder="1" applyAlignment="1" applyProtection="1">
      <alignment horizontal="right" vertical="center"/>
      <protection locked="0"/>
    </xf>
    <xf numFmtId="3" fontId="30" fillId="12" borderId="61" xfId="0" applyNumberFormat="1" applyFont="1" applyFill="1" applyBorder="1" applyAlignment="1" applyProtection="1">
      <alignment horizontal="right" vertical="center"/>
      <protection locked="0"/>
    </xf>
    <xf numFmtId="3" fontId="30" fillId="12" borderId="29" xfId="0" applyNumberFormat="1" applyFont="1" applyFill="1" applyBorder="1" applyAlignment="1" applyProtection="1">
      <alignment horizontal="right" vertical="center"/>
      <protection locked="0"/>
    </xf>
    <xf numFmtId="3" fontId="30" fillId="12" borderId="78" xfId="0" applyNumberFormat="1" applyFont="1" applyFill="1" applyBorder="1" applyAlignment="1" applyProtection="1">
      <alignment horizontal="right" vertical="center"/>
      <protection locked="0"/>
    </xf>
    <xf numFmtId="3" fontId="30" fillId="12" borderId="47" xfId="0" applyNumberFormat="1" applyFont="1" applyFill="1" applyBorder="1" applyAlignment="1" applyProtection="1">
      <alignment horizontal="right" vertical="center"/>
      <protection locked="0"/>
    </xf>
    <xf numFmtId="3" fontId="30" fillId="12" borderId="136" xfId="0" applyNumberFormat="1" applyFont="1" applyFill="1" applyBorder="1" applyAlignment="1" applyProtection="1">
      <alignment horizontal="right" vertical="center"/>
      <protection locked="0"/>
    </xf>
    <xf numFmtId="3" fontId="30" fillId="12" borderId="79" xfId="0" applyNumberFormat="1" applyFont="1" applyFill="1" applyBorder="1" applyAlignment="1" applyProtection="1">
      <alignment horizontal="right" vertical="center"/>
      <protection locked="0"/>
    </xf>
    <xf numFmtId="3" fontId="30" fillId="12" borderId="45" xfId="0" applyNumberFormat="1" applyFont="1" applyFill="1" applyBorder="1" applyAlignment="1" applyProtection="1">
      <alignment horizontal="right" vertical="center"/>
      <protection locked="0"/>
    </xf>
    <xf numFmtId="0" fontId="30" fillId="12" borderId="61" xfId="0" applyFont="1" applyFill="1" applyBorder="1" applyAlignment="1">
      <alignment vertical="center" wrapText="1"/>
    </xf>
    <xf numFmtId="3" fontId="30" fillId="12" borderId="31" xfId="0" applyNumberFormat="1" applyFont="1" applyFill="1" applyBorder="1" applyAlignment="1" applyProtection="1">
      <alignment horizontal="right" vertical="center"/>
      <protection locked="0"/>
    </xf>
    <xf numFmtId="3" fontId="30" fillId="12" borderId="33" xfId="0" applyNumberFormat="1" applyFont="1" applyFill="1" applyBorder="1" applyAlignment="1" applyProtection="1">
      <alignment horizontal="right" vertical="center"/>
      <protection locked="0"/>
    </xf>
    <xf numFmtId="0" fontId="43" fillId="4" borderId="76" xfId="0" applyFont="1" applyFill="1" applyBorder="1" applyAlignment="1">
      <alignment horizontal="left" vertical="center"/>
    </xf>
    <xf numFmtId="0" fontId="43" fillId="4" borderId="25" xfId="0" applyFont="1" applyFill="1" applyBorder="1" applyAlignment="1">
      <alignment horizontal="left" vertical="center"/>
    </xf>
    <xf numFmtId="0" fontId="43" fillId="0" borderId="211" xfId="0" applyFont="1" applyBorder="1" applyAlignment="1">
      <alignment horizontal="center" vertical="center" wrapText="1"/>
    </xf>
    <xf numFmtId="0" fontId="30" fillId="0" borderId="131" xfId="0" applyFont="1" applyBorder="1" applyAlignment="1">
      <alignment vertical="center" wrapText="1"/>
    </xf>
    <xf numFmtId="49" fontId="30" fillId="0" borderId="129" xfId="0" applyNumberFormat="1" applyFont="1" applyBorder="1" applyAlignment="1" applyProtection="1">
      <alignment horizontal="left" vertical="top" wrapText="1"/>
      <protection locked="0"/>
    </xf>
    <xf numFmtId="0" fontId="55" fillId="0" borderId="0" xfId="0" applyFont="1" applyAlignment="1">
      <alignment horizontal="justify" vertical="center"/>
    </xf>
    <xf numFmtId="0" fontId="54" fillId="0" borderId="0" xfId="0" applyFont="1" applyAlignment="1">
      <alignment horizontal="left" vertical="center" wrapText="1"/>
    </xf>
    <xf numFmtId="0" fontId="59" fillId="21" borderId="213" xfId="0" applyFont="1" applyFill="1" applyBorder="1" applyAlignment="1">
      <alignment horizontal="center" vertical="center" wrapText="1"/>
    </xf>
    <xf numFmtId="0" fontId="56" fillId="21" borderId="214" xfId="0" applyFont="1" applyFill="1" applyBorder="1" applyAlignment="1">
      <alignment horizontal="center" vertical="center" wrapText="1"/>
    </xf>
    <xf numFmtId="0" fontId="62" fillId="0" borderId="218" xfId="0" applyFont="1" applyBorder="1" applyAlignment="1">
      <alignment horizontal="center" vertical="center" wrapText="1"/>
    </xf>
    <xf numFmtId="0" fontId="62" fillId="22" borderId="218" xfId="0" applyFont="1" applyFill="1" applyBorder="1" applyAlignment="1">
      <alignment horizontal="center" vertical="center" wrapText="1"/>
    </xf>
    <xf numFmtId="0" fontId="56" fillId="21" borderId="215" xfId="0" applyFont="1" applyFill="1" applyBorder="1" applyAlignment="1">
      <alignment horizontal="center" vertical="center" wrapText="1"/>
    </xf>
    <xf numFmtId="0" fontId="54" fillId="22" borderId="220" xfId="0" applyFont="1" applyFill="1" applyBorder="1" applyAlignment="1">
      <alignment horizontal="left" vertical="center" wrapText="1"/>
    </xf>
    <xf numFmtId="0" fontId="54" fillId="22" borderId="219" xfId="0" applyFont="1" applyFill="1" applyBorder="1" applyAlignment="1">
      <alignment horizontal="left" vertical="center" wrapText="1"/>
    </xf>
    <xf numFmtId="0" fontId="54" fillId="0" borderId="220" xfId="0" applyFont="1" applyBorder="1" applyAlignment="1">
      <alignment horizontal="left" vertical="center" wrapText="1"/>
    </xf>
    <xf numFmtId="0" fontId="54" fillId="0" borderId="219" xfId="0" applyFont="1" applyBorder="1" applyAlignment="1">
      <alignment horizontal="left" vertical="center" wrapText="1"/>
    </xf>
    <xf numFmtId="0" fontId="0" fillId="0" borderId="226" xfId="0" applyBorder="1"/>
    <xf numFmtId="0" fontId="54" fillId="0" borderId="229" xfId="0" applyFont="1" applyBorder="1" applyAlignment="1">
      <alignment horizontal="left" vertical="center" wrapText="1"/>
    </xf>
    <xf numFmtId="0" fontId="54" fillId="22" borderId="226" xfId="0" applyFont="1" applyFill="1" applyBorder="1" applyAlignment="1">
      <alignment horizontal="left" vertical="center" wrapText="1"/>
    </xf>
    <xf numFmtId="0" fontId="0" fillId="0" borderId="0" xfId="0" applyAlignment="1">
      <alignment horizontal="left" wrapText="1"/>
    </xf>
    <xf numFmtId="0" fontId="7" fillId="0" borderId="0" xfId="1" applyAlignment="1" applyProtection="1">
      <alignment horizontal="left" wrapText="1"/>
    </xf>
    <xf numFmtId="0" fontId="47" fillId="0" borderId="0" xfId="0" applyFont="1" applyAlignment="1">
      <alignment horizontal="left" wrapText="1"/>
    </xf>
    <xf numFmtId="0" fontId="56" fillId="21" borderId="215" xfId="0" applyFont="1" applyFill="1" applyBorder="1" applyAlignment="1">
      <alignment horizontal="left" vertical="center" wrapText="1"/>
    </xf>
    <xf numFmtId="0" fontId="54" fillId="9" borderId="226" xfId="0" applyFont="1" applyFill="1" applyBorder="1" applyAlignment="1">
      <alignment horizontal="left" vertical="center" wrapText="1"/>
    </xf>
    <xf numFmtId="0" fontId="54" fillId="9" borderId="228" xfId="0" applyFont="1" applyFill="1" applyBorder="1" applyAlignment="1">
      <alignment horizontal="left" vertical="center" wrapText="1"/>
    </xf>
    <xf numFmtId="0" fontId="54" fillId="9" borderId="0" xfId="0" applyFont="1" applyFill="1" applyAlignment="1">
      <alignment horizontal="left" vertical="center" wrapText="1"/>
    </xf>
    <xf numFmtId="0" fontId="54" fillId="0" borderId="227" xfId="0" applyFont="1" applyBorder="1" applyAlignment="1">
      <alignment horizontal="left" vertical="center" wrapText="1"/>
    </xf>
    <xf numFmtId="0" fontId="55" fillId="22" borderId="218" xfId="0" applyFont="1" applyFill="1" applyBorder="1" applyAlignment="1">
      <alignment horizontal="center" vertical="center" wrapText="1"/>
    </xf>
    <xf numFmtId="0" fontId="55" fillId="0" borderId="218" xfId="0" applyFont="1" applyBorder="1" applyAlignment="1">
      <alignment horizontal="center" vertical="center" wrapText="1"/>
    </xf>
    <xf numFmtId="0" fontId="56" fillId="21" borderId="213" xfId="0" applyFont="1" applyFill="1" applyBorder="1" applyAlignment="1">
      <alignment horizontal="center" vertical="center" wrapText="1"/>
    </xf>
    <xf numFmtId="0" fontId="57" fillId="22" borderId="216" xfId="0" applyFont="1" applyFill="1" applyBorder="1" applyAlignment="1">
      <alignment horizontal="center" vertical="center" wrapText="1"/>
    </xf>
    <xf numFmtId="0" fontId="57" fillId="0" borderId="216" xfId="0" applyFont="1" applyBorder="1" applyAlignment="1">
      <alignment horizontal="center" vertical="center" wrapText="1"/>
    </xf>
    <xf numFmtId="0" fontId="61" fillId="0" borderId="216" xfId="0" applyFont="1" applyBorder="1" applyAlignment="1">
      <alignment horizontal="center" vertical="center" wrapText="1"/>
    </xf>
    <xf numFmtId="0" fontId="61" fillId="22" borderId="216" xfId="0" applyFont="1" applyFill="1" applyBorder="1" applyAlignment="1">
      <alignment horizontal="center" vertical="center" wrapText="1"/>
    </xf>
    <xf numFmtId="0" fontId="54" fillId="0" borderId="0" xfId="0" applyFont="1" applyAlignment="1">
      <alignment horizontal="center" vertical="center"/>
    </xf>
    <xf numFmtId="0" fontId="64" fillId="0" borderId="0" xfId="0" applyFont="1" applyAlignment="1">
      <alignment horizontal="center" vertical="center"/>
    </xf>
    <xf numFmtId="0" fontId="55" fillId="0" borderId="0" xfId="0" applyFont="1" applyAlignment="1">
      <alignment horizontal="center" vertical="center"/>
    </xf>
    <xf numFmtId="0" fontId="57" fillId="22" borderId="217" xfId="0" applyFont="1" applyFill="1" applyBorder="1" applyAlignment="1">
      <alignment horizontal="center" vertical="center" wrapText="1"/>
    </xf>
    <xf numFmtId="0" fontId="55" fillId="22" borderId="0" xfId="0" applyFont="1" applyFill="1" applyAlignment="1">
      <alignment horizontal="center" vertical="center" wrapText="1"/>
    </xf>
    <xf numFmtId="0" fontId="54" fillId="9" borderId="227" xfId="0" applyFont="1" applyFill="1" applyBorder="1" applyAlignment="1">
      <alignment vertical="center" wrapText="1"/>
    </xf>
    <xf numFmtId="0" fontId="57" fillId="0" borderId="217" xfId="0" applyFont="1" applyBorder="1" applyAlignment="1">
      <alignment horizontal="center" vertical="center" wrapText="1"/>
    </xf>
    <xf numFmtId="0" fontId="58" fillId="0" borderId="0" xfId="0" applyFont="1" applyAlignment="1">
      <alignment horizontal="center" vertical="center" wrapText="1"/>
    </xf>
    <xf numFmtId="0" fontId="54" fillId="0" borderId="226" xfId="0" applyFont="1" applyBorder="1" applyAlignment="1">
      <alignment horizontal="left" vertical="center" wrapText="1"/>
    </xf>
    <xf numFmtId="0" fontId="30" fillId="20" borderId="153" xfId="0" applyFont="1" applyFill="1" applyBorder="1" applyAlignment="1" applyProtection="1">
      <alignment horizontal="center" vertical="center" wrapText="1"/>
      <protection locked="0"/>
    </xf>
    <xf numFmtId="0" fontId="30" fillId="20" borderId="156" xfId="0" applyFont="1" applyFill="1" applyBorder="1" applyAlignment="1" applyProtection="1">
      <alignment horizontal="center" vertical="center" wrapText="1"/>
      <protection locked="0"/>
    </xf>
    <xf numFmtId="0" fontId="30" fillId="19" borderId="153" xfId="0" applyFont="1" applyFill="1" applyBorder="1" applyAlignment="1" applyProtection="1">
      <alignment horizontal="center" vertical="center" wrapText="1"/>
      <protection locked="0"/>
    </xf>
    <xf numFmtId="0" fontId="30" fillId="19" borderId="156" xfId="0" applyFont="1" applyFill="1" applyBorder="1" applyAlignment="1" applyProtection="1">
      <alignment horizontal="center" vertical="center" wrapText="1"/>
      <protection locked="0"/>
    </xf>
    <xf numFmtId="3" fontId="30" fillId="19" borderId="33" xfId="0" applyNumberFormat="1" applyFont="1" applyFill="1" applyBorder="1" applyAlignment="1">
      <alignment horizontal="right" vertical="center"/>
    </xf>
    <xf numFmtId="3" fontId="30" fillId="19" borderId="34" xfId="0" applyNumberFormat="1" applyFont="1" applyFill="1" applyBorder="1" applyAlignment="1">
      <alignment horizontal="right" vertical="center"/>
    </xf>
    <xf numFmtId="0" fontId="11" fillId="0" borderId="0" xfId="0" applyFont="1" applyAlignment="1" applyProtection="1">
      <alignment horizontal="center" vertical="center"/>
      <protection locked="0"/>
    </xf>
    <xf numFmtId="0" fontId="4" fillId="7" borderId="53" xfId="0" applyFont="1" applyFill="1" applyBorder="1" applyAlignment="1" applyProtection="1">
      <alignment horizontal="left" vertical="center" wrapText="1"/>
      <protection locked="0"/>
    </xf>
    <xf numFmtId="3" fontId="11" fillId="7" borderId="51" xfId="0" applyNumberFormat="1" applyFont="1" applyFill="1" applyBorder="1" applyAlignment="1" applyProtection="1">
      <alignment horizontal="center" vertical="center"/>
      <protection locked="0"/>
    </xf>
    <xf numFmtId="3" fontId="11" fillId="7" borderId="45" xfId="0" applyNumberFormat="1" applyFont="1" applyFill="1" applyBorder="1" applyAlignment="1" applyProtection="1">
      <alignment horizontal="center" vertical="center"/>
      <protection locked="0"/>
    </xf>
    <xf numFmtId="3" fontId="11" fillId="7" borderId="54" xfId="0" applyNumberFormat="1" applyFont="1" applyFill="1" applyBorder="1" applyAlignment="1" applyProtection="1">
      <alignment horizontal="center" vertical="center"/>
      <protection locked="0"/>
    </xf>
    <xf numFmtId="3" fontId="11" fillId="7" borderId="55" xfId="0" applyNumberFormat="1" applyFont="1" applyFill="1" applyBorder="1" applyAlignment="1" applyProtection="1">
      <alignment horizontal="center" vertical="center"/>
      <protection locked="0"/>
    </xf>
    <xf numFmtId="0" fontId="11" fillId="0" borderId="0" xfId="0" applyFont="1" applyAlignment="1" applyProtection="1">
      <alignment horizontal="center"/>
      <protection locked="0"/>
    </xf>
    <xf numFmtId="0" fontId="4" fillId="19" borderId="53" xfId="0" applyFont="1" applyFill="1" applyBorder="1" applyAlignment="1" applyProtection="1">
      <alignment horizontal="left" vertical="center" wrapText="1"/>
      <protection locked="0"/>
    </xf>
    <xf numFmtId="3" fontId="11" fillId="19" borderId="45" xfId="0" applyNumberFormat="1" applyFont="1" applyFill="1" applyBorder="1" applyAlignment="1" applyProtection="1">
      <alignment horizontal="center" vertical="center"/>
      <protection locked="0"/>
    </xf>
    <xf numFmtId="3" fontId="11" fillId="19" borderId="54" xfId="0" applyNumberFormat="1" applyFont="1" applyFill="1" applyBorder="1" applyAlignment="1" applyProtection="1">
      <alignment horizontal="center" vertical="center"/>
      <protection locked="0"/>
    </xf>
    <xf numFmtId="3" fontId="11" fillId="19" borderId="84" xfId="0" applyNumberFormat="1" applyFont="1" applyFill="1" applyBorder="1" applyAlignment="1" applyProtection="1">
      <alignment horizontal="center" vertical="center"/>
      <protection locked="0"/>
    </xf>
    <xf numFmtId="0" fontId="0" fillId="19" borderId="0" xfId="0" applyFill="1" applyProtection="1">
      <protection locked="0"/>
    </xf>
    <xf numFmtId="0" fontId="4" fillId="20" borderId="53" xfId="0" applyFont="1" applyFill="1" applyBorder="1" applyAlignment="1" applyProtection="1">
      <alignment horizontal="left" vertical="center" wrapText="1"/>
      <protection locked="0"/>
    </xf>
    <xf numFmtId="3" fontId="11" fillId="20" borderId="48" xfId="0" applyNumberFormat="1" applyFont="1" applyFill="1" applyBorder="1" applyAlignment="1" applyProtection="1">
      <alignment horizontal="center" vertical="center"/>
      <protection locked="0"/>
    </xf>
    <xf numFmtId="3" fontId="11" fillId="20" borderId="45" xfId="0" applyNumberFormat="1" applyFont="1" applyFill="1" applyBorder="1" applyAlignment="1" applyProtection="1">
      <alignment horizontal="center" vertical="center"/>
      <protection locked="0"/>
    </xf>
    <xf numFmtId="3" fontId="11" fillId="20" borderId="54" xfId="0" applyNumberFormat="1" applyFont="1" applyFill="1" applyBorder="1" applyAlignment="1" applyProtection="1">
      <alignment horizontal="center" vertical="center"/>
      <protection locked="0"/>
    </xf>
    <xf numFmtId="3" fontId="11" fillId="20" borderId="55" xfId="0" applyNumberFormat="1" applyFont="1" applyFill="1" applyBorder="1" applyAlignment="1" applyProtection="1">
      <alignment horizontal="center" vertical="center"/>
      <protection locked="0"/>
    </xf>
    <xf numFmtId="3" fontId="11" fillId="20" borderId="51" xfId="0" applyNumberFormat="1" applyFont="1" applyFill="1" applyBorder="1" applyAlignment="1" applyProtection="1">
      <alignment horizontal="center" vertical="center"/>
      <protection locked="0"/>
    </xf>
    <xf numFmtId="0" fontId="0" fillId="20" borderId="0" xfId="0" applyFill="1" applyProtection="1">
      <protection locked="0"/>
    </xf>
    <xf numFmtId="3" fontId="11" fillId="6" borderId="51" xfId="0" applyNumberFormat="1" applyFont="1" applyFill="1" applyBorder="1" applyAlignment="1" applyProtection="1">
      <alignment horizontal="center" vertical="center"/>
      <protection locked="0"/>
    </xf>
    <xf numFmtId="3" fontId="11" fillId="6" borderId="84" xfId="0" applyNumberFormat="1" applyFont="1" applyFill="1" applyBorder="1" applyAlignment="1" applyProtection="1">
      <alignment horizontal="center" vertical="center"/>
      <protection locked="0"/>
    </xf>
    <xf numFmtId="3" fontId="11" fillId="6" borderId="45" xfId="0" applyNumberFormat="1" applyFont="1" applyFill="1" applyBorder="1" applyAlignment="1" applyProtection="1">
      <alignment horizontal="center" vertical="center"/>
      <protection locked="0"/>
    </xf>
    <xf numFmtId="3" fontId="11" fillId="6" borderId="81" xfId="0" applyNumberFormat="1" applyFont="1" applyFill="1" applyBorder="1" applyAlignment="1" applyProtection="1">
      <alignment horizontal="center" vertical="center"/>
      <protection locked="0"/>
    </xf>
    <xf numFmtId="3" fontId="30" fillId="19" borderId="95" xfId="0" applyNumberFormat="1" applyFont="1" applyFill="1" applyBorder="1" applyAlignment="1" applyProtection="1">
      <alignment horizontal="right" vertical="center"/>
      <protection locked="0"/>
    </xf>
    <xf numFmtId="3" fontId="30" fillId="19" borderId="62" xfId="0" applyNumberFormat="1" applyFont="1" applyFill="1" applyBorder="1" applyAlignment="1" applyProtection="1">
      <alignment horizontal="right" vertical="center"/>
      <protection locked="0"/>
    </xf>
    <xf numFmtId="3" fontId="30" fillId="19" borderId="20" xfId="0" applyNumberFormat="1" applyFont="1" applyFill="1" applyBorder="1" applyAlignment="1" applyProtection="1">
      <alignment horizontal="right" vertical="center"/>
      <protection locked="0"/>
    </xf>
    <xf numFmtId="3" fontId="30" fillId="19" borderId="92" xfId="0" applyNumberFormat="1" applyFont="1" applyFill="1" applyBorder="1" applyAlignment="1" applyProtection="1">
      <alignment horizontal="right" vertical="center"/>
      <protection locked="0"/>
    </xf>
    <xf numFmtId="3" fontId="30" fillId="19" borderId="13" xfId="0" applyNumberFormat="1" applyFont="1" applyFill="1" applyBorder="1" applyAlignment="1" applyProtection="1">
      <alignment horizontal="right" vertical="center"/>
      <protection locked="0"/>
    </xf>
    <xf numFmtId="3" fontId="30" fillId="19" borderId="5" xfId="0" applyNumberFormat="1" applyFont="1" applyFill="1" applyBorder="1" applyAlignment="1" applyProtection="1">
      <alignment horizontal="right" vertical="center"/>
      <protection locked="0"/>
    </xf>
    <xf numFmtId="3" fontId="30" fillId="20" borderId="95" xfId="0" applyNumberFormat="1" applyFont="1" applyFill="1" applyBorder="1" applyAlignment="1" applyProtection="1">
      <alignment horizontal="right" vertical="center"/>
      <protection locked="0"/>
    </xf>
    <xf numFmtId="3" fontId="30" fillId="20" borderId="62" xfId="0" applyNumberFormat="1" applyFont="1" applyFill="1" applyBorder="1" applyAlignment="1" applyProtection="1">
      <alignment horizontal="right" vertical="center"/>
      <protection locked="0"/>
    </xf>
    <xf numFmtId="3" fontId="30" fillId="20" borderId="20" xfId="0" applyNumberFormat="1" applyFont="1" applyFill="1" applyBorder="1" applyAlignment="1" applyProtection="1">
      <alignment horizontal="right" vertical="center"/>
      <protection locked="0"/>
    </xf>
    <xf numFmtId="3" fontId="30" fillId="20" borderId="92" xfId="0" applyNumberFormat="1" applyFont="1" applyFill="1" applyBorder="1" applyAlignment="1" applyProtection="1">
      <alignment horizontal="right" vertical="center"/>
      <protection locked="0"/>
    </xf>
    <xf numFmtId="3" fontId="30" fillId="19" borderId="49" xfId="0" applyNumberFormat="1" applyFont="1" applyFill="1" applyBorder="1" applyAlignment="1" applyProtection="1">
      <alignment horizontal="right" vertical="center"/>
      <protection locked="0"/>
    </xf>
    <xf numFmtId="3" fontId="30" fillId="19" borderId="7" xfId="0" applyNumberFormat="1" applyFont="1" applyFill="1" applyBorder="1" applyAlignment="1" applyProtection="1">
      <alignment horizontal="right" vertical="center"/>
      <protection locked="0"/>
    </xf>
    <xf numFmtId="3" fontId="30" fillId="19" borderId="21" xfId="0" applyNumberFormat="1" applyFont="1" applyFill="1" applyBorder="1" applyAlignment="1" applyProtection="1">
      <alignment horizontal="right" vertical="center"/>
      <protection locked="0"/>
    </xf>
    <xf numFmtId="3" fontId="30" fillId="20" borderId="49" xfId="0" applyNumberFormat="1" applyFont="1" applyFill="1" applyBorder="1" applyAlignment="1" applyProtection="1">
      <alignment horizontal="right" vertical="center"/>
      <protection locked="0"/>
    </xf>
    <xf numFmtId="3" fontId="30" fillId="20" borderId="7" xfId="0" applyNumberFormat="1" applyFont="1" applyFill="1" applyBorder="1" applyAlignment="1" applyProtection="1">
      <alignment horizontal="right" vertical="center"/>
      <protection locked="0"/>
    </xf>
    <xf numFmtId="3" fontId="30" fillId="20" borderId="21" xfId="0" applyNumberFormat="1" applyFont="1" applyFill="1" applyBorder="1" applyAlignment="1" applyProtection="1">
      <alignment horizontal="right" vertical="center"/>
      <protection locked="0"/>
    </xf>
    <xf numFmtId="0" fontId="5" fillId="20" borderId="0" xfId="0" applyFont="1" applyFill="1" applyAlignment="1" applyProtection="1">
      <alignment horizontal="center" vertical="center" wrapText="1"/>
      <protection locked="0"/>
    </xf>
    <xf numFmtId="3" fontId="11" fillId="6" borderId="89" xfId="0" applyNumberFormat="1" applyFont="1" applyFill="1" applyBorder="1" applyAlignment="1" applyProtection="1">
      <alignment vertical="center"/>
      <protection locked="0"/>
    </xf>
    <xf numFmtId="3" fontId="11" fillId="6" borderId="88" xfId="0" applyNumberFormat="1" applyFont="1" applyFill="1" applyBorder="1" applyAlignment="1" applyProtection="1">
      <alignment vertical="center"/>
      <protection locked="0"/>
    </xf>
    <xf numFmtId="3" fontId="11" fillId="6" borderId="79" xfId="0" applyNumberFormat="1" applyFont="1" applyFill="1" applyBorder="1" applyAlignment="1" applyProtection="1">
      <alignment vertical="center"/>
      <protection locked="0"/>
    </xf>
    <xf numFmtId="0" fontId="11" fillId="19" borderId="0" xfId="0" applyFont="1" applyFill="1" applyAlignment="1" applyProtection="1">
      <alignment horizontal="center"/>
      <protection locked="0"/>
    </xf>
    <xf numFmtId="0" fontId="11" fillId="20" borderId="0" xfId="0" applyFont="1" applyFill="1" applyAlignment="1" applyProtection="1">
      <alignment horizontal="center"/>
      <protection locked="0"/>
    </xf>
    <xf numFmtId="0" fontId="30" fillId="7" borderId="82" xfId="0" applyFont="1" applyFill="1" applyBorder="1" applyAlignment="1" applyProtection="1">
      <alignment horizontal="left" vertical="top" wrapText="1"/>
      <protection locked="0"/>
    </xf>
    <xf numFmtId="0" fontId="30" fillId="7" borderId="63" xfId="0" applyFont="1" applyFill="1" applyBorder="1" applyAlignment="1" applyProtection="1">
      <alignment horizontal="left" vertical="top" wrapText="1"/>
      <protection locked="0"/>
    </xf>
    <xf numFmtId="0" fontId="30" fillId="7" borderId="83" xfId="0" applyFont="1" applyFill="1" applyBorder="1" applyAlignment="1" applyProtection="1">
      <alignment horizontal="left" vertical="top" wrapText="1"/>
      <protection locked="0"/>
    </xf>
    <xf numFmtId="0" fontId="0" fillId="0" borderId="0" xfId="0" applyProtection="1">
      <protection locked="0"/>
    </xf>
    <xf numFmtId="0" fontId="44" fillId="0" borderId="108" xfId="0" applyFont="1" applyBorder="1" applyAlignment="1" applyProtection="1">
      <alignment horizontal="left" vertical="center" wrapText="1"/>
      <protection locked="0"/>
    </xf>
    <xf numFmtId="0" fontId="8" fillId="19" borderId="0" xfId="0" applyFont="1" applyFill="1" applyAlignment="1" applyProtection="1">
      <alignment vertical="center" wrapText="1"/>
      <protection locked="0"/>
    </xf>
    <xf numFmtId="0" fontId="9" fillId="19" borderId="27" xfId="0" applyFont="1" applyFill="1" applyBorder="1" applyAlignment="1" applyProtection="1">
      <alignment horizontal="center" vertical="center" wrapText="1"/>
      <protection locked="0"/>
    </xf>
    <xf numFmtId="0" fontId="9" fillId="19" borderId="27" xfId="0" applyFont="1" applyFill="1" applyBorder="1" applyAlignment="1" applyProtection="1">
      <alignment horizontal="center" vertical="center"/>
      <protection locked="0"/>
    </xf>
    <xf numFmtId="0" fontId="8" fillId="20" borderId="0" xfId="0" applyFont="1" applyFill="1" applyAlignment="1" applyProtection="1">
      <alignment vertical="center" wrapText="1"/>
      <protection locked="0"/>
    </xf>
    <xf numFmtId="0" fontId="9" fillId="20" borderId="27" xfId="0" applyFont="1" applyFill="1" applyBorder="1" applyAlignment="1" applyProtection="1">
      <alignment horizontal="center" vertical="center" wrapText="1"/>
      <protection locked="0"/>
    </xf>
    <xf numFmtId="0" fontId="9" fillId="20" borderId="27" xfId="0" applyFont="1" applyFill="1" applyBorder="1" applyAlignment="1" applyProtection="1">
      <alignment horizontal="center" vertical="center"/>
      <protection locked="0"/>
    </xf>
    <xf numFmtId="0" fontId="44" fillId="0" borderId="3" xfId="0" applyFont="1" applyBorder="1" applyAlignment="1" applyProtection="1">
      <alignment horizontal="left" vertical="center" wrapText="1"/>
      <protection locked="0"/>
    </xf>
    <xf numFmtId="0" fontId="30" fillId="19" borderId="52" xfId="0" applyFont="1" applyFill="1" applyBorder="1" applyAlignment="1" applyProtection="1">
      <alignment vertical="center" wrapText="1"/>
      <protection locked="0"/>
    </xf>
    <xf numFmtId="0" fontId="30" fillId="19" borderId="0" xfId="0" applyFont="1" applyFill="1" applyAlignment="1" applyProtection="1">
      <alignment vertical="center" wrapText="1"/>
      <protection locked="0"/>
    </xf>
    <xf numFmtId="0" fontId="30" fillId="19" borderId="60" xfId="0" applyFont="1" applyFill="1" applyBorder="1" applyAlignment="1" applyProtection="1">
      <alignment vertical="center" wrapText="1"/>
      <protection locked="0"/>
    </xf>
    <xf numFmtId="0" fontId="30" fillId="19" borderId="59" xfId="0" applyFont="1" applyFill="1" applyBorder="1" applyAlignment="1" applyProtection="1">
      <alignment vertical="center" wrapText="1"/>
      <protection locked="0"/>
    </xf>
    <xf numFmtId="0" fontId="30" fillId="19" borderId="24" xfId="0" applyFont="1" applyFill="1" applyBorder="1" applyAlignment="1" applyProtection="1">
      <alignment vertical="center" wrapText="1"/>
      <protection locked="0"/>
    </xf>
    <xf numFmtId="0" fontId="30" fillId="20" borderId="52" xfId="0" applyFont="1" applyFill="1" applyBorder="1" applyAlignment="1" applyProtection="1">
      <alignment vertical="center" wrapText="1"/>
      <protection locked="0"/>
    </xf>
    <xf numFmtId="0" fontId="30" fillId="20" borderId="0" xfId="0" applyFont="1" applyFill="1" applyAlignment="1" applyProtection="1">
      <alignment vertical="center" wrapText="1"/>
      <protection locked="0"/>
    </xf>
    <xf numFmtId="0" fontId="30" fillId="20" borderId="60" xfId="0" applyFont="1" applyFill="1" applyBorder="1" applyAlignment="1" applyProtection="1">
      <alignment vertical="center" wrapText="1"/>
      <protection locked="0"/>
    </xf>
    <xf numFmtId="0" fontId="30" fillId="20" borderId="59" xfId="0" applyFont="1" applyFill="1" applyBorder="1" applyAlignment="1" applyProtection="1">
      <alignment vertical="center" wrapText="1"/>
      <protection locked="0"/>
    </xf>
    <xf numFmtId="0" fontId="30" fillId="20" borderId="24" xfId="0" applyFont="1" applyFill="1" applyBorder="1" applyAlignment="1" applyProtection="1">
      <alignment vertical="center" wrapText="1"/>
      <protection locked="0"/>
    </xf>
    <xf numFmtId="0" fontId="44" fillId="0" borderId="109" xfId="0" applyFont="1" applyBorder="1" applyAlignment="1" applyProtection="1">
      <alignment horizontal="left" vertical="center" wrapText="1"/>
      <protection locked="0"/>
    </xf>
    <xf numFmtId="0" fontId="30" fillId="19" borderId="177" xfId="0" applyFont="1" applyFill="1" applyBorder="1" applyAlignment="1" applyProtection="1">
      <alignment vertical="center" wrapText="1"/>
      <protection locked="0"/>
    </xf>
    <xf numFmtId="0" fontId="5" fillId="19" borderId="9" xfId="0" applyFont="1" applyFill="1" applyBorder="1" applyAlignment="1" applyProtection="1">
      <alignment horizontal="center" vertical="center" wrapText="1"/>
      <protection locked="0"/>
    </xf>
    <xf numFmtId="0" fontId="5" fillId="19" borderId="23" xfId="0" applyFont="1" applyFill="1" applyBorder="1" applyAlignment="1" applyProtection="1">
      <alignment horizontal="center" vertical="center" wrapText="1"/>
      <protection locked="0"/>
    </xf>
    <xf numFmtId="0" fontId="30" fillId="20" borderId="177" xfId="0" applyFont="1" applyFill="1" applyBorder="1" applyAlignment="1" applyProtection="1">
      <alignment vertical="center" wrapText="1"/>
      <protection locked="0"/>
    </xf>
    <xf numFmtId="0" fontId="5" fillId="20" borderId="9" xfId="0" applyFont="1" applyFill="1" applyBorder="1" applyAlignment="1" applyProtection="1">
      <alignment horizontal="center" vertical="center" wrapText="1"/>
      <protection locked="0"/>
    </xf>
    <xf numFmtId="0" fontId="5" fillId="20" borderId="23" xfId="0" applyFont="1" applyFill="1" applyBorder="1" applyAlignment="1" applyProtection="1">
      <alignment horizontal="center" vertical="center" wrapText="1"/>
      <protection locked="0"/>
    </xf>
    <xf numFmtId="0" fontId="5" fillId="20" borderId="141" xfId="0" applyFont="1" applyFill="1" applyBorder="1" applyAlignment="1" applyProtection="1">
      <alignment horizontal="center" vertical="center" wrapText="1"/>
      <protection locked="0"/>
    </xf>
    <xf numFmtId="0" fontId="5" fillId="20" borderId="47" xfId="0" applyFont="1" applyFill="1" applyBorder="1" applyAlignment="1" applyProtection="1">
      <alignment horizontal="center" vertical="center" wrapText="1"/>
      <protection locked="0"/>
    </xf>
    <xf numFmtId="0" fontId="44" fillId="19" borderId="0" xfId="0" applyFont="1" applyFill="1" applyAlignment="1" applyProtection="1">
      <alignment horizontal="left" vertical="center" wrapText="1"/>
      <protection locked="0"/>
    </xf>
    <xf numFmtId="0" fontId="44" fillId="20" borderId="0" xfId="0" applyFont="1" applyFill="1" applyAlignment="1" applyProtection="1">
      <alignment horizontal="left" vertical="center" wrapText="1"/>
      <protection locked="0"/>
    </xf>
    <xf numFmtId="0" fontId="30" fillId="20" borderId="106" xfId="0" applyFont="1" applyFill="1" applyBorder="1" applyAlignment="1" applyProtection="1">
      <alignment horizontal="center" vertical="center" wrapText="1"/>
      <protection locked="0"/>
    </xf>
    <xf numFmtId="0" fontId="30" fillId="20" borderId="18" xfId="0" applyFont="1" applyFill="1" applyBorder="1" applyAlignment="1" applyProtection="1">
      <alignment horizontal="center" vertical="center" wrapText="1"/>
      <protection locked="0"/>
    </xf>
    <xf numFmtId="0" fontId="30" fillId="20" borderId="12" xfId="0" applyFont="1" applyFill="1" applyBorder="1" applyAlignment="1" applyProtection="1">
      <alignment horizontal="center" vertical="center" wrapText="1"/>
      <protection locked="0"/>
    </xf>
    <xf numFmtId="0" fontId="30" fillId="20" borderId="23" xfId="0" applyFont="1" applyFill="1" applyBorder="1" applyAlignment="1" applyProtection="1">
      <alignment horizontal="center" vertical="center" wrapText="1"/>
      <protection locked="0"/>
    </xf>
    <xf numFmtId="0" fontId="30" fillId="20" borderId="10" xfId="0" applyFont="1" applyFill="1" applyBorder="1" applyAlignment="1" applyProtection="1">
      <alignment horizontal="center" vertical="center" wrapText="1"/>
      <protection locked="0"/>
    </xf>
    <xf numFmtId="0" fontId="30" fillId="20" borderId="107" xfId="0" applyFont="1" applyFill="1" applyBorder="1" applyAlignment="1" applyProtection="1">
      <alignment horizontal="center" vertical="center" wrapText="1"/>
      <protection locked="0"/>
    </xf>
    <xf numFmtId="0" fontId="8" fillId="19" borderId="52" xfId="0" applyFont="1" applyFill="1" applyBorder="1" applyAlignment="1" applyProtection="1">
      <alignment vertical="center" wrapText="1"/>
      <protection locked="0"/>
    </xf>
    <xf numFmtId="0" fontId="0" fillId="19" borderId="155" xfId="0" applyFill="1" applyBorder="1" applyProtection="1">
      <protection locked="0"/>
    </xf>
    <xf numFmtId="0" fontId="8" fillId="20" borderId="52" xfId="0" applyFont="1" applyFill="1" applyBorder="1" applyAlignment="1" applyProtection="1">
      <alignment vertical="center" wrapText="1"/>
      <protection locked="0"/>
    </xf>
    <xf numFmtId="0" fontId="0" fillId="19" borderId="52" xfId="0" applyFill="1" applyBorder="1" applyProtection="1">
      <protection locked="0"/>
    </xf>
    <xf numFmtId="0" fontId="0" fillId="19" borderId="61" xfId="0" applyFill="1" applyBorder="1" applyProtection="1">
      <protection locked="0"/>
    </xf>
    <xf numFmtId="0" fontId="0" fillId="19" borderId="202" xfId="0" applyFill="1" applyBorder="1" applyProtection="1">
      <protection locked="0"/>
    </xf>
    <xf numFmtId="0" fontId="30" fillId="20" borderId="61" xfId="0" applyFont="1" applyFill="1" applyBorder="1" applyAlignment="1" applyProtection="1">
      <alignment vertical="center" wrapText="1"/>
      <protection locked="0"/>
    </xf>
    <xf numFmtId="0" fontId="30" fillId="20" borderId="155" xfId="0" applyFont="1" applyFill="1" applyBorder="1" applyAlignment="1" applyProtection="1">
      <alignment vertical="center" wrapText="1"/>
      <protection locked="0"/>
    </xf>
    <xf numFmtId="0" fontId="30" fillId="20" borderId="138" xfId="0" applyFont="1" applyFill="1" applyBorder="1" applyAlignment="1" applyProtection="1">
      <alignment vertical="center" wrapText="1"/>
      <protection locked="0"/>
    </xf>
    <xf numFmtId="0" fontId="30" fillId="20" borderId="202" xfId="0" applyFont="1" applyFill="1" applyBorder="1" applyAlignment="1" applyProtection="1">
      <alignment vertical="center" wrapText="1"/>
      <protection locked="0"/>
    </xf>
    <xf numFmtId="0" fontId="8" fillId="19" borderId="177" xfId="0" applyFont="1" applyFill="1" applyBorder="1" applyAlignment="1" applyProtection="1">
      <alignment vertical="center" wrapText="1"/>
      <protection locked="0"/>
    </xf>
    <xf numFmtId="0" fontId="44" fillId="19" borderId="176" xfId="0" applyFont="1" applyFill="1" applyBorder="1" applyAlignment="1" applyProtection="1">
      <alignment vertical="center" wrapText="1"/>
      <protection locked="0"/>
    </xf>
    <xf numFmtId="0" fontId="44" fillId="19" borderId="19" xfId="0" applyFont="1" applyFill="1" applyBorder="1" applyAlignment="1" applyProtection="1">
      <alignment vertical="center" wrapText="1"/>
      <protection locked="0"/>
    </xf>
    <xf numFmtId="0" fontId="8" fillId="20" borderId="177" xfId="0" applyFont="1" applyFill="1" applyBorder="1" applyAlignment="1" applyProtection="1">
      <alignment vertical="center" wrapText="1"/>
      <protection locked="0"/>
    </xf>
    <xf numFmtId="0" fontId="44" fillId="20" borderId="176" xfId="0" applyFont="1" applyFill="1" applyBorder="1" applyAlignment="1" applyProtection="1">
      <alignment vertical="center" wrapText="1"/>
      <protection locked="0"/>
    </xf>
    <xf numFmtId="0" fontId="44" fillId="20" borderId="19" xfId="0" applyFont="1" applyFill="1" applyBorder="1" applyAlignment="1" applyProtection="1">
      <alignment vertical="center" wrapText="1"/>
      <protection locked="0"/>
    </xf>
    <xf numFmtId="0" fontId="30" fillId="20" borderId="179" xfId="0" applyFont="1" applyFill="1" applyBorder="1" applyAlignment="1" applyProtection="1">
      <alignment vertical="center" wrapText="1"/>
      <protection locked="0"/>
    </xf>
    <xf numFmtId="0" fontId="5" fillId="20" borderId="10" xfId="0" applyFont="1" applyFill="1" applyBorder="1" applyAlignment="1" applyProtection="1">
      <alignment horizontal="center" vertical="center" wrapText="1"/>
      <protection locked="0"/>
    </xf>
    <xf numFmtId="0" fontId="44" fillId="0" borderId="91" xfId="0" applyFont="1" applyBorder="1" applyAlignment="1" applyProtection="1">
      <alignment horizontal="left" vertical="center" wrapText="1"/>
      <protection locked="0"/>
    </xf>
    <xf numFmtId="0" fontId="30" fillId="7" borderId="85" xfId="0" applyFont="1" applyFill="1" applyBorder="1" applyAlignment="1" applyProtection="1">
      <alignment vertical="top" wrapText="1"/>
      <protection locked="0"/>
    </xf>
    <xf numFmtId="0" fontId="30" fillId="19" borderId="0" xfId="0" applyFont="1" applyFill="1" applyAlignment="1" applyProtection="1">
      <alignment vertical="center"/>
      <protection locked="0"/>
    </xf>
    <xf numFmtId="0" fontId="9" fillId="19" borderId="0" xfId="0" applyFont="1" applyFill="1" applyAlignment="1" applyProtection="1">
      <alignment horizontal="center" vertical="center" wrapText="1"/>
      <protection locked="0"/>
    </xf>
    <xf numFmtId="0" fontId="30" fillId="20" borderId="0" xfId="0" applyFont="1" applyFill="1" applyAlignment="1" applyProtection="1">
      <alignment vertical="center"/>
      <protection locked="0"/>
    </xf>
    <xf numFmtId="0" fontId="9" fillId="20" borderId="0" xfId="0" applyFont="1" applyFill="1" applyAlignment="1" applyProtection="1">
      <alignment horizontal="center" vertical="center" wrapText="1"/>
      <protection locked="0"/>
    </xf>
    <xf numFmtId="0" fontId="44" fillId="0" borderId="41" xfId="0" applyFont="1" applyBorder="1" applyAlignment="1" applyProtection="1">
      <alignment horizontal="left" vertical="center" wrapText="1"/>
      <protection locked="0"/>
    </xf>
    <xf numFmtId="0" fontId="30" fillId="7" borderId="86" xfId="0" applyFont="1" applyFill="1" applyBorder="1" applyAlignment="1" applyProtection="1">
      <alignment vertical="top" wrapText="1"/>
      <protection locked="0"/>
    </xf>
    <xf numFmtId="0" fontId="44" fillId="0" borderId="77" xfId="0" applyFont="1" applyBorder="1" applyAlignment="1" applyProtection="1">
      <alignment horizontal="left" vertical="center" wrapText="1"/>
      <protection locked="0"/>
    </xf>
    <xf numFmtId="0" fontId="30" fillId="7" borderId="87" xfId="0" applyFont="1" applyFill="1" applyBorder="1" applyAlignment="1" applyProtection="1">
      <alignment vertical="top" wrapText="1"/>
      <protection locked="0"/>
    </xf>
    <xf numFmtId="0" fontId="44" fillId="19" borderId="173" xfId="0" applyFont="1" applyFill="1" applyBorder="1" applyAlignment="1" applyProtection="1">
      <alignment horizontal="center" vertical="center" wrapText="1"/>
      <protection locked="0"/>
    </xf>
    <xf numFmtId="0" fontId="44" fillId="19" borderId="156" xfId="0" applyFont="1" applyFill="1" applyBorder="1" applyAlignment="1" applyProtection="1">
      <alignment horizontal="center" vertical="center" wrapText="1"/>
      <protection locked="0"/>
    </xf>
    <xf numFmtId="0" fontId="44" fillId="19" borderId="67" xfId="0" applyFont="1" applyFill="1" applyBorder="1" applyAlignment="1" applyProtection="1">
      <alignment horizontal="center" vertical="center" wrapText="1"/>
      <protection locked="0"/>
    </xf>
    <xf numFmtId="0" fontId="44" fillId="20" borderId="182" xfId="0" applyFont="1" applyFill="1" applyBorder="1" applyAlignment="1" applyProtection="1">
      <alignment horizontal="center" vertical="center" wrapText="1"/>
      <protection locked="0"/>
    </xf>
    <xf numFmtId="0" fontId="44" fillId="20" borderId="38" xfId="0" applyFont="1" applyFill="1" applyBorder="1" applyAlignment="1" applyProtection="1">
      <alignment horizontal="center" vertical="center" wrapText="1"/>
      <protection locked="0"/>
    </xf>
    <xf numFmtId="0" fontId="44" fillId="20" borderId="37" xfId="0" applyFont="1" applyFill="1" applyBorder="1" applyAlignment="1" applyProtection="1">
      <alignment horizontal="center" vertical="center" wrapText="1"/>
      <protection locked="0"/>
    </xf>
    <xf numFmtId="0" fontId="44" fillId="20" borderId="118" xfId="0" applyFont="1" applyFill="1" applyBorder="1" applyAlignment="1" applyProtection="1">
      <alignment horizontal="center" vertical="center" wrapText="1"/>
      <protection locked="0"/>
    </xf>
    <xf numFmtId="0" fontId="23" fillId="15" borderId="190" xfId="0" quotePrefix="1" applyFont="1" applyFill="1" applyBorder="1" applyAlignment="1">
      <alignment horizontal="center" vertical="center" wrapText="1"/>
    </xf>
    <xf numFmtId="0" fontId="23" fillId="15" borderId="93" xfId="0" quotePrefix="1" applyFont="1" applyFill="1" applyBorder="1" applyAlignment="1">
      <alignment horizontal="center" vertical="center" wrapText="1"/>
    </xf>
    <xf numFmtId="0" fontId="30" fillId="7" borderId="103" xfId="0" applyFont="1" applyFill="1" applyBorder="1" applyAlignment="1" applyProtection="1">
      <alignment horizontal="left" vertical="top" wrapText="1"/>
      <protection locked="0"/>
    </xf>
    <xf numFmtId="0" fontId="30" fillId="7" borderId="66" xfId="0" applyFont="1" applyFill="1" applyBorder="1" applyAlignment="1" applyProtection="1">
      <alignment horizontal="left" vertical="top" wrapText="1"/>
      <protection locked="0"/>
    </xf>
    <xf numFmtId="0" fontId="30" fillId="7" borderId="65" xfId="0" applyFont="1" applyFill="1" applyBorder="1" applyAlignment="1" applyProtection="1">
      <alignment horizontal="left" vertical="top" wrapText="1"/>
      <protection locked="0"/>
    </xf>
    <xf numFmtId="0" fontId="30" fillId="7" borderId="118" xfId="0" applyFont="1" applyFill="1" applyBorder="1" applyAlignment="1" applyProtection="1">
      <alignment vertical="top" wrapText="1"/>
      <protection locked="0"/>
    </xf>
    <xf numFmtId="0" fontId="9" fillId="0" borderId="24" xfId="0" applyFont="1" applyBorder="1" applyAlignment="1">
      <alignment horizontal="center" vertical="center" wrapText="1"/>
    </xf>
    <xf numFmtId="0" fontId="23" fillId="15" borderId="7" xfId="0" quotePrefix="1" applyFont="1" applyFill="1" applyBorder="1" applyAlignment="1">
      <alignment horizontal="center" vertical="center" wrapText="1"/>
    </xf>
    <xf numFmtId="0" fontId="23" fillId="15" borderId="5" xfId="0" quotePrefix="1" applyFont="1" applyFill="1" applyBorder="1" applyAlignment="1">
      <alignment horizontal="center" vertical="center" wrapText="1"/>
    </xf>
    <xf numFmtId="0" fontId="9" fillId="0" borderId="28" xfId="0" applyFont="1" applyBorder="1" applyAlignment="1">
      <alignment horizontal="center" vertical="center" wrapText="1"/>
    </xf>
    <xf numFmtId="0" fontId="30" fillId="7" borderId="20" xfId="0" applyFont="1" applyFill="1" applyBorder="1" applyAlignment="1">
      <alignment horizontal="left" vertical="top" wrapText="1"/>
    </xf>
    <xf numFmtId="0" fontId="23" fillId="0" borderId="25" xfId="0" quotePrefix="1" applyFont="1" applyBorder="1" applyAlignment="1">
      <alignment horizontal="center" vertical="center" wrapText="1"/>
    </xf>
    <xf numFmtId="0" fontId="9" fillId="0" borderId="0" xfId="0" applyFont="1" applyAlignment="1">
      <alignment horizontal="center" vertical="center" wrapText="1"/>
    </xf>
    <xf numFmtId="3" fontId="30" fillId="0" borderId="0" xfId="0" applyNumberFormat="1" applyFont="1" applyAlignment="1" applyProtection="1">
      <alignment horizontal="right" vertical="center"/>
      <protection locked="0"/>
    </xf>
    <xf numFmtId="10" fontId="1" fillId="0" borderId="31" xfId="8" applyNumberFormat="1" applyFont="1" applyBorder="1" applyAlignment="1" applyProtection="1">
      <alignment horizontal="right" vertical="center"/>
      <protection locked="0"/>
    </xf>
    <xf numFmtId="3" fontId="32" fillId="0" borderId="0" xfId="0" applyNumberFormat="1" applyFont="1" applyAlignment="1">
      <alignment vertical="center" wrapText="1"/>
    </xf>
    <xf numFmtId="3" fontId="30" fillId="0" borderId="0" xfId="0" applyNumberFormat="1" applyFont="1" applyAlignment="1" applyProtection="1">
      <alignment horizontal="right" vertical="center" wrapText="1"/>
      <protection locked="0"/>
    </xf>
    <xf numFmtId="0" fontId="52" fillId="4" borderId="0" xfId="0" applyFont="1" applyFill="1" applyAlignment="1">
      <alignment horizontal="center" vertical="top"/>
    </xf>
    <xf numFmtId="3" fontId="30" fillId="12" borderId="63" xfId="0" applyNumberFormat="1" applyFont="1" applyFill="1" applyBorder="1" applyAlignment="1" applyProtection="1">
      <alignment horizontal="right" vertical="center" wrapText="1"/>
      <protection locked="0"/>
    </xf>
    <xf numFmtId="0" fontId="44" fillId="9" borderId="79" xfId="0" applyFont="1" applyFill="1" applyBorder="1" applyAlignment="1">
      <alignment vertical="center" wrapText="1"/>
    </xf>
    <xf numFmtId="0" fontId="44" fillId="9" borderId="88" xfId="0" applyFont="1" applyFill="1" applyBorder="1" applyAlignment="1">
      <alignment vertical="center" wrapText="1"/>
    </xf>
    <xf numFmtId="0" fontId="44" fillId="10" borderId="88" xfId="0" applyFont="1" applyFill="1" applyBorder="1" applyAlignment="1">
      <alignment vertical="center" wrapText="1"/>
    </xf>
    <xf numFmtId="3" fontId="30" fillId="0" borderId="8" xfId="0" applyNumberFormat="1" applyFont="1" applyBorder="1" applyAlignment="1" applyProtection="1">
      <alignment horizontal="right" vertical="center" wrapText="1"/>
      <protection locked="0"/>
    </xf>
    <xf numFmtId="3" fontId="30" fillId="12" borderId="9" xfId="0" applyNumberFormat="1" applyFont="1" applyFill="1" applyBorder="1" applyAlignment="1" applyProtection="1">
      <alignment horizontal="right" vertical="center" wrapText="1"/>
      <protection locked="0"/>
    </xf>
    <xf numFmtId="3" fontId="30" fillId="0" borderId="10" xfId="0" applyNumberFormat="1" applyFont="1" applyBorder="1" applyAlignment="1" applyProtection="1">
      <alignment horizontal="right" vertical="center" wrapText="1"/>
      <protection locked="0"/>
    </xf>
    <xf numFmtId="3" fontId="30" fillId="12" borderId="133" xfId="0" applyNumberFormat="1" applyFont="1" applyFill="1" applyBorder="1" applyAlignment="1" applyProtection="1">
      <alignment horizontal="right" vertical="center" wrapText="1"/>
      <protection locked="0"/>
    </xf>
    <xf numFmtId="3" fontId="30" fillId="12" borderId="205" xfId="0" applyNumberFormat="1" applyFont="1" applyFill="1" applyBorder="1" applyAlignment="1" applyProtection="1">
      <alignment horizontal="right" vertical="center" wrapText="1"/>
      <protection locked="0"/>
    </xf>
    <xf numFmtId="3" fontId="30" fillId="12" borderId="82" xfId="0" applyNumberFormat="1" applyFont="1" applyFill="1" applyBorder="1" applyAlignment="1" applyProtection="1">
      <alignment horizontal="right" vertical="center" wrapText="1"/>
      <protection locked="0"/>
    </xf>
    <xf numFmtId="3" fontId="30" fillId="12" borderId="148" xfId="0" applyNumberFormat="1" applyFont="1" applyFill="1" applyBorder="1" applyAlignment="1" applyProtection="1">
      <alignment horizontal="right" vertical="center" wrapText="1"/>
      <protection locked="0"/>
    </xf>
    <xf numFmtId="3" fontId="30" fillId="12" borderId="10" xfId="0" applyNumberFormat="1" applyFont="1" applyFill="1" applyBorder="1" applyAlignment="1" applyProtection="1">
      <alignment horizontal="right" vertical="center" wrapText="1"/>
      <protection locked="0"/>
    </xf>
    <xf numFmtId="0" fontId="1" fillId="4" borderId="0" xfId="3" quotePrefix="1" applyFill="1" applyAlignment="1">
      <alignment horizontal="left" vertical="top"/>
    </xf>
    <xf numFmtId="0" fontId="1" fillId="4" borderId="0" xfId="3" applyFill="1" applyAlignment="1">
      <alignment horizontal="left" vertical="top"/>
    </xf>
    <xf numFmtId="0" fontId="1" fillId="4" borderId="0" xfId="3" quotePrefix="1" applyFill="1" applyAlignment="1">
      <alignment vertical="top"/>
    </xf>
    <xf numFmtId="0" fontId="57" fillId="0" borderId="0" xfId="0" applyFont="1" applyAlignment="1">
      <alignment horizontal="center" vertical="center" wrapText="1"/>
    </xf>
    <xf numFmtId="0" fontId="55" fillId="0" borderId="0" xfId="0" applyFont="1" applyAlignment="1">
      <alignment horizontal="center" vertical="center" wrapText="1"/>
    </xf>
    <xf numFmtId="0" fontId="52" fillId="4" borderId="0" xfId="0" applyFont="1" applyFill="1"/>
    <xf numFmtId="0" fontId="23" fillId="4" borderId="92" xfId="0" quotePrefix="1" applyFont="1" applyFill="1" applyBorder="1" applyAlignment="1">
      <alignment horizontal="center" vertical="center" wrapText="1"/>
    </xf>
    <xf numFmtId="3" fontId="32" fillId="4" borderId="7" xfId="0" applyNumberFormat="1" applyFont="1" applyFill="1" applyBorder="1" applyAlignment="1">
      <alignment vertical="center" wrapText="1"/>
    </xf>
    <xf numFmtId="3" fontId="32" fillId="4" borderId="21" xfId="0" applyNumberFormat="1" applyFont="1" applyFill="1" applyBorder="1" applyAlignment="1">
      <alignment vertical="center" wrapText="1"/>
    </xf>
    <xf numFmtId="0" fontId="23" fillId="4" borderId="93" xfId="0" quotePrefix="1" applyFont="1" applyFill="1" applyBorder="1" applyAlignment="1">
      <alignment horizontal="center" vertical="center" wrapText="1"/>
    </xf>
    <xf numFmtId="10" fontId="1" fillId="0" borderId="33" xfId="8" applyNumberFormat="1" applyFont="1" applyBorder="1" applyAlignment="1" applyProtection="1">
      <alignment horizontal="right" vertical="center"/>
      <protection locked="0"/>
    </xf>
    <xf numFmtId="0" fontId="30" fillId="0" borderId="21" xfId="0" applyFont="1" applyBorder="1" applyAlignment="1" applyProtection="1">
      <alignment horizontal="center" vertical="center" wrapText="1"/>
      <protection locked="0"/>
    </xf>
    <xf numFmtId="167" fontId="30" fillId="0" borderId="63" xfId="8" applyNumberFormat="1" applyFont="1" applyBorder="1" applyAlignment="1" applyProtection="1">
      <alignment horizontal="right" vertical="center"/>
      <protection locked="0"/>
    </xf>
    <xf numFmtId="167" fontId="30" fillId="0" borderId="58" xfId="8" applyNumberFormat="1" applyFont="1" applyBorder="1" applyAlignment="1" applyProtection="1">
      <alignment horizontal="right" vertical="center"/>
      <protection locked="0"/>
    </xf>
    <xf numFmtId="168" fontId="30" fillId="0" borderId="21" xfId="14" applyNumberFormat="1" applyFont="1" applyBorder="1" applyAlignment="1" applyProtection="1">
      <alignment horizontal="right" vertical="center"/>
      <protection locked="0"/>
    </xf>
    <xf numFmtId="0" fontId="32" fillId="15" borderId="28" xfId="0" applyFont="1" applyFill="1" applyBorder="1" applyAlignment="1">
      <alignment horizontal="left" vertical="top" wrapText="1"/>
    </xf>
    <xf numFmtId="0" fontId="51" fillId="15" borderId="206" xfId="0" applyFont="1" applyFill="1" applyBorder="1" applyAlignment="1">
      <alignment horizontal="left" vertical="top" wrapText="1"/>
    </xf>
    <xf numFmtId="3" fontId="30" fillId="12" borderId="0" xfId="0" applyNumberFormat="1" applyFont="1" applyFill="1" applyAlignment="1" applyProtection="1">
      <alignment horizontal="right" vertical="center"/>
      <protection locked="0"/>
    </xf>
    <xf numFmtId="3" fontId="30" fillId="19" borderId="0" xfId="0" applyNumberFormat="1" applyFont="1" applyFill="1" applyAlignment="1">
      <alignment horizontal="right" vertical="center"/>
    </xf>
    <xf numFmtId="3" fontId="30" fillId="20" borderId="0" xfId="0" applyNumberFormat="1" applyFont="1" applyFill="1" applyAlignment="1">
      <alignment horizontal="right" vertical="center"/>
    </xf>
    <xf numFmtId="0" fontId="13" fillId="19" borderId="0" xfId="0" applyFont="1" applyFill="1" applyAlignment="1">
      <alignment horizontal="left" vertical="center" wrapText="1"/>
    </xf>
    <xf numFmtId="3" fontId="30" fillId="19" borderId="0" xfId="0" applyNumberFormat="1" applyFont="1" applyFill="1" applyAlignment="1" applyProtection="1">
      <alignment horizontal="right" vertical="top" wrapText="1"/>
      <protection locked="0"/>
    </xf>
    <xf numFmtId="3" fontId="30" fillId="19" borderId="0" xfId="0" applyNumberFormat="1" applyFont="1" applyFill="1" applyAlignment="1">
      <alignment horizontal="right" vertical="top" wrapText="1"/>
    </xf>
    <xf numFmtId="0" fontId="13" fillId="20" borderId="0" xfId="0" applyFont="1" applyFill="1" applyAlignment="1">
      <alignment horizontal="left" vertical="center" wrapText="1"/>
    </xf>
    <xf numFmtId="3" fontId="30" fillId="20" borderId="0" xfId="0" applyNumberFormat="1" applyFont="1" applyFill="1" applyAlignment="1" applyProtection="1">
      <alignment horizontal="right" vertical="top" wrapText="1"/>
      <protection locked="0"/>
    </xf>
    <xf numFmtId="3" fontId="30" fillId="20" borderId="0" xfId="0" applyNumberFormat="1" applyFont="1" applyFill="1" applyAlignment="1">
      <alignment horizontal="right" vertical="top" wrapText="1"/>
    </xf>
    <xf numFmtId="3" fontId="30" fillId="0" borderId="233" xfId="0" applyNumberFormat="1" applyFont="1" applyBorder="1" applyAlignment="1">
      <alignment horizontal="right" vertical="center"/>
    </xf>
    <xf numFmtId="3" fontId="30" fillId="0" borderId="188" xfId="0" applyNumberFormat="1" applyFont="1" applyBorder="1" applyAlignment="1">
      <alignment horizontal="right" vertical="center"/>
    </xf>
    <xf numFmtId="3" fontId="30" fillId="0" borderId="185" xfId="0" applyNumberFormat="1" applyFont="1" applyBorder="1" applyAlignment="1">
      <alignment horizontal="right" vertical="center"/>
    </xf>
    <xf numFmtId="0" fontId="30" fillId="7" borderId="63" xfId="0" applyFont="1" applyFill="1" applyBorder="1" applyAlignment="1">
      <alignment horizontal="left" vertical="top" wrapText="1"/>
    </xf>
    <xf numFmtId="0" fontId="30" fillId="7" borderId="148" xfId="0" applyFont="1" applyFill="1" applyBorder="1" applyAlignment="1" applyProtection="1">
      <alignment horizontal="left" vertical="top" wrapText="1"/>
      <protection locked="0"/>
    </xf>
    <xf numFmtId="0" fontId="30" fillId="7" borderId="8" xfId="0" applyFont="1" applyFill="1" applyBorder="1" applyAlignment="1" applyProtection="1">
      <alignment horizontal="left" vertical="top" wrapText="1"/>
      <protection locked="0"/>
    </xf>
    <xf numFmtId="0" fontId="30" fillId="7" borderId="149" xfId="0" applyFont="1" applyFill="1" applyBorder="1" applyAlignment="1" applyProtection="1">
      <alignment horizontal="left" vertical="top" wrapText="1"/>
      <protection locked="0"/>
    </xf>
    <xf numFmtId="0" fontId="30" fillId="7" borderId="55" xfId="0" applyFont="1" applyFill="1" applyBorder="1" applyAlignment="1">
      <alignment horizontal="left" vertical="top" wrapText="1"/>
    </xf>
    <xf numFmtId="0" fontId="30" fillId="7" borderId="107" xfId="0" applyFont="1" applyFill="1" applyBorder="1" applyAlignment="1">
      <alignment horizontal="left" vertical="top" wrapText="1"/>
    </xf>
    <xf numFmtId="0" fontId="30" fillId="7" borderId="133" xfId="0" applyFont="1" applyFill="1" applyBorder="1" applyAlignment="1">
      <alignment horizontal="left" vertical="top" wrapText="1"/>
    </xf>
    <xf numFmtId="0" fontId="30" fillId="7" borderId="10" xfId="0" applyFont="1" applyFill="1" applyBorder="1" applyAlignment="1">
      <alignment horizontal="left" vertical="top" wrapText="1"/>
    </xf>
    <xf numFmtId="0" fontId="30" fillId="7" borderId="148" xfId="0" applyFont="1" applyFill="1" applyBorder="1" applyAlignment="1">
      <alignment horizontal="left" vertical="top" wrapText="1"/>
    </xf>
    <xf numFmtId="0" fontId="30" fillId="7" borderId="8" xfId="0" applyFont="1" applyFill="1" applyBorder="1" applyAlignment="1">
      <alignment horizontal="left" vertical="top" wrapText="1"/>
    </xf>
    <xf numFmtId="0" fontId="30" fillId="7" borderId="83" xfId="0" applyFont="1" applyFill="1" applyBorder="1" applyAlignment="1">
      <alignment horizontal="left" vertical="top" wrapText="1"/>
    </xf>
    <xf numFmtId="0" fontId="30" fillId="7" borderId="149" xfId="0" applyFont="1" applyFill="1" applyBorder="1" applyAlignment="1">
      <alignment horizontal="left" vertical="top" wrapText="1"/>
    </xf>
    <xf numFmtId="0" fontId="44" fillId="0" borderId="24" xfId="0" applyFont="1" applyBorder="1" applyAlignment="1" applyProtection="1">
      <alignment horizontal="center" vertical="center" wrapText="1"/>
      <protection locked="0"/>
    </xf>
    <xf numFmtId="3" fontId="11" fillId="6" borderId="55" xfId="0" applyNumberFormat="1" applyFont="1" applyFill="1" applyBorder="1" applyAlignment="1" applyProtection="1">
      <alignment horizontal="center" vertical="center"/>
      <protection locked="0"/>
    </xf>
    <xf numFmtId="0" fontId="44" fillId="0" borderId="234" xfId="0" applyFont="1" applyBorder="1" applyAlignment="1" applyProtection="1">
      <alignment horizontal="center" vertical="center" wrapText="1"/>
      <protection locked="0"/>
    </xf>
    <xf numFmtId="0" fontId="30" fillId="12" borderId="144" xfId="0" applyFont="1" applyFill="1" applyBorder="1" applyAlignment="1" applyProtection="1">
      <alignment horizontal="center" wrapText="1"/>
      <protection locked="0"/>
    </xf>
    <xf numFmtId="0" fontId="30" fillId="0" borderId="162" xfId="0" applyFont="1" applyBorder="1" applyAlignment="1" applyProtection="1">
      <alignment horizontal="center" wrapText="1"/>
      <protection locked="0"/>
    </xf>
    <xf numFmtId="0" fontId="43" fillId="12" borderId="145" xfId="0" applyFont="1" applyFill="1" applyBorder="1" applyAlignment="1" applyProtection="1">
      <alignment horizontal="center" vertical="center" wrapText="1"/>
      <protection locked="0"/>
    </xf>
    <xf numFmtId="0" fontId="30" fillId="7" borderId="108" xfId="0" applyFont="1" applyFill="1" applyBorder="1" applyAlignment="1" applyProtection="1">
      <alignment horizontal="left" vertical="top" wrapText="1"/>
      <protection locked="0"/>
    </xf>
    <xf numFmtId="0" fontId="30" fillId="7" borderId="3" xfId="0" applyFont="1" applyFill="1" applyBorder="1" applyAlignment="1" applyProtection="1">
      <alignment horizontal="left" vertical="top" wrapText="1"/>
      <protection locked="0"/>
    </xf>
    <xf numFmtId="0" fontId="30" fillId="7" borderId="109" xfId="0" applyFont="1" applyFill="1" applyBorder="1" applyAlignment="1" applyProtection="1">
      <alignment horizontal="left" vertical="top" wrapText="1"/>
      <protection locked="0"/>
    </xf>
    <xf numFmtId="3" fontId="11" fillId="6" borderId="53" xfId="0" applyNumberFormat="1" applyFont="1" applyFill="1" applyBorder="1" applyAlignment="1" applyProtection="1">
      <alignment horizontal="center" vertical="center"/>
      <protection locked="0"/>
    </xf>
    <xf numFmtId="0" fontId="30" fillId="0" borderId="85" xfId="0" applyFont="1" applyBorder="1" applyAlignment="1" applyProtection="1">
      <alignment horizontal="left" vertical="top" wrapText="1"/>
      <protection locked="0"/>
    </xf>
    <xf numFmtId="0" fontId="30" fillId="0" borderId="86" xfId="0" applyFont="1" applyBorder="1" applyAlignment="1" applyProtection="1">
      <alignment horizontal="left" vertical="top" wrapText="1"/>
      <protection locked="0"/>
    </xf>
    <xf numFmtId="0" fontId="30" fillId="0" borderId="87" xfId="0" applyFont="1" applyBorder="1" applyAlignment="1" applyProtection="1">
      <alignment horizontal="left" vertical="top" wrapText="1"/>
      <protection locked="0"/>
    </xf>
    <xf numFmtId="3" fontId="11" fillId="6" borderId="89" xfId="0" applyNumberFormat="1" applyFont="1" applyFill="1" applyBorder="1" applyAlignment="1" applyProtection="1">
      <alignment horizontal="center" vertical="center"/>
      <protection locked="0"/>
    </xf>
    <xf numFmtId="3" fontId="30" fillId="0" borderId="203" xfId="0" applyNumberFormat="1" applyFont="1" applyBorder="1" applyAlignment="1">
      <alignment horizontal="right" vertical="center"/>
    </xf>
    <xf numFmtId="0" fontId="30" fillId="4" borderId="61" xfId="0" applyFont="1" applyFill="1" applyBorder="1" applyAlignment="1">
      <alignment vertical="center" wrapText="1"/>
    </xf>
    <xf numFmtId="0" fontId="5" fillId="4" borderId="57" xfId="0" applyFont="1" applyFill="1" applyBorder="1" applyAlignment="1">
      <alignment horizontal="center" vertical="center" wrapText="1"/>
    </xf>
    <xf numFmtId="3" fontId="11" fillId="11" borderId="181" xfId="0" applyNumberFormat="1" applyFont="1" applyFill="1" applyBorder="1" applyAlignment="1">
      <alignment horizontal="center" vertical="center"/>
    </xf>
    <xf numFmtId="0" fontId="32" fillId="15" borderId="168" xfId="0" applyFont="1" applyFill="1" applyBorder="1" applyAlignment="1">
      <alignment horizontal="left" vertical="top" wrapText="1"/>
    </xf>
    <xf numFmtId="3" fontId="51" fillId="24" borderId="157" xfId="0" applyNumberFormat="1" applyFont="1" applyFill="1" applyBorder="1" applyAlignment="1">
      <alignment horizontal="left" vertical="center" wrapText="1"/>
    </xf>
    <xf numFmtId="3" fontId="51" fillId="24" borderId="167" xfId="0" applyNumberFormat="1" applyFont="1" applyFill="1" applyBorder="1" applyAlignment="1">
      <alignment horizontal="left" vertical="center" wrapText="1"/>
    </xf>
    <xf numFmtId="0" fontId="32" fillId="15" borderId="235" xfId="0" applyFont="1" applyFill="1" applyBorder="1" applyAlignment="1">
      <alignment horizontal="left" vertical="top" wrapText="1"/>
    </xf>
    <xf numFmtId="3" fontId="11" fillId="12" borderId="37" xfId="0" applyNumberFormat="1" applyFont="1" applyFill="1" applyBorder="1" applyAlignment="1">
      <alignment vertical="center" wrapText="1"/>
    </xf>
    <xf numFmtId="3" fontId="11" fillId="0" borderId="0" xfId="0" applyNumberFormat="1" applyFont="1" applyAlignment="1" applyProtection="1">
      <alignment horizontal="center" vertical="center"/>
      <protection locked="0"/>
    </xf>
    <xf numFmtId="3" fontId="32" fillId="0" borderId="0" xfId="0" applyNumberFormat="1" applyFont="1" applyAlignment="1">
      <alignment horizontal="left" vertical="center" wrapText="1"/>
    </xf>
    <xf numFmtId="0" fontId="69" fillId="3" borderId="0" xfId="0" applyFont="1" applyFill="1" applyAlignment="1">
      <alignment vertical="center"/>
    </xf>
    <xf numFmtId="0" fontId="45" fillId="12" borderId="74" xfId="0" quotePrefix="1" applyFont="1" applyFill="1" applyBorder="1" applyAlignment="1">
      <alignment horizontal="left" vertical="center"/>
    </xf>
    <xf numFmtId="0" fontId="44" fillId="12" borderId="160" xfId="0" applyFont="1" applyFill="1" applyBorder="1" applyAlignment="1">
      <alignment horizontal="left" vertical="center" wrapText="1"/>
    </xf>
    <xf numFmtId="0" fontId="45" fillId="12" borderId="230" xfId="0" quotePrefix="1" applyFont="1" applyFill="1" applyBorder="1" applyAlignment="1">
      <alignment horizontal="left" vertical="center"/>
    </xf>
    <xf numFmtId="0" fontId="44" fillId="12" borderId="91" xfId="0" applyFont="1" applyFill="1" applyBorder="1" applyAlignment="1">
      <alignment horizontal="left" vertical="center" wrapText="1"/>
    </xf>
    <xf numFmtId="3" fontId="32" fillId="4" borderId="63" xfId="0" applyNumberFormat="1" applyFont="1" applyFill="1" applyBorder="1" applyAlignment="1">
      <alignment vertical="center" wrapText="1"/>
    </xf>
    <xf numFmtId="0" fontId="30" fillId="7" borderId="108" xfId="0" applyFont="1" applyFill="1" applyBorder="1" applyAlignment="1">
      <alignment horizontal="left" vertical="top" wrapText="1"/>
    </xf>
    <xf numFmtId="0" fontId="45" fillId="12" borderId="168" xfId="0" quotePrefix="1" applyFont="1" applyFill="1" applyBorder="1" applyAlignment="1">
      <alignment horizontal="left" vertical="center"/>
    </xf>
    <xf numFmtId="0" fontId="30" fillId="0" borderId="175" xfId="0" applyFont="1" applyBorder="1" applyAlignment="1">
      <alignment horizontal="center" vertical="center" wrapText="1"/>
    </xf>
    <xf numFmtId="0" fontId="5" fillId="8" borderId="141" xfId="0" quotePrefix="1" applyFont="1" applyFill="1" applyBorder="1" applyAlignment="1">
      <alignment horizontal="center" vertical="center" wrapText="1"/>
    </xf>
    <xf numFmtId="0" fontId="0" fillId="0" borderId="41" xfId="0" applyBorder="1"/>
    <xf numFmtId="0" fontId="68" fillId="0" borderId="0" xfId="3" quotePrefix="1" applyFont="1" applyAlignment="1">
      <alignment horizontal="left" vertical="top"/>
    </xf>
    <xf numFmtId="0" fontId="68" fillId="0" borderId="0" xfId="0" applyFont="1" applyAlignment="1">
      <alignment vertical="center" wrapText="1"/>
    </xf>
    <xf numFmtId="0" fontId="30" fillId="12" borderId="162" xfId="0" applyFont="1" applyFill="1" applyBorder="1" applyAlignment="1" applyProtection="1">
      <alignment horizontal="center" wrapText="1"/>
      <protection locked="0"/>
    </xf>
    <xf numFmtId="0" fontId="61" fillId="0" borderId="236" xfId="0" applyFont="1" applyBorder="1" applyAlignment="1">
      <alignment horizontal="center" vertical="center" wrapText="1"/>
    </xf>
    <xf numFmtId="0" fontId="54" fillId="0" borderId="238" xfId="0" applyFont="1" applyBorder="1" applyAlignment="1">
      <alignment horizontal="left" vertical="center" wrapText="1"/>
    </xf>
    <xf numFmtId="0" fontId="72" fillId="0" borderId="0" xfId="0" applyFont="1"/>
    <xf numFmtId="0" fontId="73" fillId="0" borderId="0" xfId="0" applyFont="1"/>
    <xf numFmtId="0" fontId="30" fillId="18" borderId="29" xfId="0" applyFont="1" applyFill="1" applyBorder="1" applyAlignment="1">
      <alignment horizontal="center" vertical="center" wrapText="1"/>
    </xf>
    <xf numFmtId="0" fontId="5" fillId="18" borderId="5" xfId="0" quotePrefix="1" applyFont="1" applyFill="1" applyBorder="1" applyAlignment="1">
      <alignment horizontal="center" vertical="center" wrapText="1"/>
    </xf>
    <xf numFmtId="0" fontId="5" fillId="18" borderId="6" xfId="0" quotePrefix="1" applyFont="1" applyFill="1" applyBorder="1" applyAlignment="1">
      <alignment horizontal="center" vertical="center" wrapText="1"/>
    </xf>
    <xf numFmtId="0" fontId="30" fillId="9" borderId="31" xfId="0" applyFont="1" applyFill="1" applyBorder="1" applyAlignment="1">
      <alignment horizontal="center" vertical="center" wrapText="1"/>
    </xf>
    <xf numFmtId="0" fontId="5" fillId="9" borderId="8" xfId="0" quotePrefix="1" applyFont="1" applyFill="1" applyBorder="1" applyAlignment="1">
      <alignment horizontal="center" vertical="center" wrapText="1"/>
    </xf>
    <xf numFmtId="0" fontId="5" fillId="8" borderId="83" xfId="0" quotePrefix="1" applyFont="1" applyFill="1" applyBorder="1" applyAlignment="1">
      <alignment horizontal="center" vertical="center" wrapText="1"/>
    </xf>
    <xf numFmtId="0" fontId="5" fillId="8" borderId="149" xfId="0" quotePrefix="1" applyFont="1" applyFill="1" applyBorder="1" applyAlignment="1">
      <alignment horizontal="center" vertical="center" wrapText="1"/>
    </xf>
    <xf numFmtId="0" fontId="5" fillId="8" borderId="239" xfId="0" quotePrefix="1" applyFont="1" applyFill="1" applyBorder="1" applyAlignment="1">
      <alignment horizontal="center" vertical="center" wrapText="1"/>
    </xf>
    <xf numFmtId="0" fontId="30" fillId="19" borderId="29" xfId="0" applyFont="1" applyFill="1" applyBorder="1" applyAlignment="1">
      <alignment horizontal="center" vertical="center" wrapText="1"/>
    </xf>
    <xf numFmtId="0" fontId="30" fillId="20" borderId="29" xfId="0" applyFont="1" applyFill="1" applyBorder="1" applyAlignment="1">
      <alignment horizontal="center" vertical="center" wrapText="1"/>
    </xf>
    <xf numFmtId="0" fontId="30" fillId="20" borderId="31" xfId="0" applyFont="1" applyFill="1" applyBorder="1" applyAlignment="1">
      <alignment horizontal="center" vertical="center" wrapText="1"/>
    </xf>
    <xf numFmtId="0" fontId="5" fillId="20" borderId="7" xfId="0" quotePrefix="1" applyFont="1" applyFill="1" applyBorder="1" applyAlignment="1">
      <alignment horizontal="center" vertical="center" wrapText="1"/>
    </xf>
    <xf numFmtId="0" fontId="5" fillId="20" borderId="8" xfId="0" quotePrefix="1" applyFont="1" applyFill="1" applyBorder="1" applyAlignment="1">
      <alignment horizontal="center" vertical="center" wrapText="1"/>
    </xf>
    <xf numFmtId="0" fontId="5" fillId="0" borderId="0" xfId="0" quotePrefix="1" applyFont="1" applyAlignment="1">
      <alignment horizontal="center" vertical="center" wrapText="1"/>
    </xf>
    <xf numFmtId="0" fontId="30" fillId="0" borderId="78" xfId="0" applyFont="1" applyBorder="1" applyAlignment="1" applyProtection="1">
      <alignment horizontal="center" vertical="center" wrapText="1"/>
      <protection locked="0"/>
    </xf>
    <xf numFmtId="0" fontId="5" fillId="0" borderId="141" xfId="0" quotePrefix="1" applyFont="1" applyBorder="1" applyAlignment="1" applyProtection="1">
      <alignment horizontal="center" vertical="center" wrapText="1"/>
      <protection locked="0"/>
    </xf>
    <xf numFmtId="0" fontId="5" fillId="0" borderId="149" xfId="0" quotePrefix="1" applyFont="1" applyBorder="1" applyAlignment="1" applyProtection="1">
      <alignment horizontal="center" vertical="center" wrapText="1"/>
      <protection locked="0"/>
    </xf>
    <xf numFmtId="0" fontId="5" fillId="12" borderId="205" xfId="0" applyFont="1" applyFill="1" applyBorder="1" applyAlignment="1" applyProtection="1">
      <alignment horizontal="left" vertical="center" wrapText="1"/>
      <protection locked="0"/>
    </xf>
    <xf numFmtId="0" fontId="5" fillId="12" borderId="9" xfId="0" applyFont="1" applyFill="1" applyBorder="1" applyAlignment="1" applyProtection="1">
      <alignment horizontal="left" vertical="center" wrapText="1"/>
      <protection locked="0"/>
    </xf>
    <xf numFmtId="0" fontId="1" fillId="0" borderId="0" xfId="3" quotePrefix="1" applyAlignment="1">
      <alignment horizontal="left" vertical="top"/>
    </xf>
    <xf numFmtId="0" fontId="1" fillId="0" borderId="0" xfId="0" applyFont="1" applyAlignment="1">
      <alignment horizontal="left" vertical="top"/>
    </xf>
    <xf numFmtId="0" fontId="4" fillId="0" borderId="174" xfId="0" applyFont="1" applyBorder="1" applyAlignment="1" applyProtection="1">
      <alignment horizontal="center" vertical="center" wrapText="1"/>
      <protection locked="0"/>
    </xf>
    <xf numFmtId="0" fontId="1" fillId="0" borderId="139" xfId="0" applyFont="1" applyBorder="1" applyAlignment="1">
      <alignment horizontal="center" vertical="center" wrapText="1"/>
    </xf>
    <xf numFmtId="0" fontId="1" fillId="0" borderId="9" xfId="0" applyFont="1" applyBorder="1" applyAlignment="1">
      <alignment horizontal="center" vertical="center" wrapText="1"/>
    </xf>
    <xf numFmtId="0" fontId="4" fillId="0" borderId="52" xfId="0" applyFont="1" applyBorder="1" applyAlignment="1">
      <alignment horizontal="center" vertical="center" wrapText="1"/>
    </xf>
    <xf numFmtId="0" fontId="1" fillId="0" borderId="0" xfId="0" quotePrefix="1" applyFont="1" applyAlignment="1">
      <alignment vertical="center"/>
    </xf>
    <xf numFmtId="0" fontId="75" fillId="0" borderId="237" xfId="0" applyFont="1" applyBorder="1" applyAlignment="1">
      <alignment horizontal="center" vertical="center" wrapText="1"/>
    </xf>
    <xf numFmtId="3" fontId="30" fillId="0" borderId="47" xfId="0" applyNumberFormat="1" applyFont="1" applyBorder="1" applyAlignment="1">
      <alignment horizontal="right" vertical="center"/>
    </xf>
    <xf numFmtId="0" fontId="6" fillId="2" borderId="0" xfId="5" applyFont="1" applyFill="1" applyAlignment="1">
      <alignment horizontal="left" vertical="center"/>
    </xf>
    <xf numFmtId="3" fontId="30" fillId="18" borderId="0" xfId="0" applyNumberFormat="1" applyFont="1" applyFill="1" applyAlignment="1" applyProtection="1">
      <alignment horizontal="right" vertical="center"/>
      <protection locked="0"/>
    </xf>
    <xf numFmtId="0" fontId="30" fillId="13" borderId="0" xfId="5" applyFont="1" applyFill="1" applyAlignment="1">
      <alignment vertical="top" wrapText="1"/>
    </xf>
    <xf numFmtId="3" fontId="21" fillId="0" borderId="0" xfId="0" applyNumberFormat="1" applyFont="1" applyAlignment="1">
      <alignment horizontal="center" vertical="center"/>
    </xf>
    <xf numFmtId="3" fontId="22" fillId="0" borderId="0" xfId="0" applyNumberFormat="1" applyFont="1" applyAlignment="1">
      <alignment horizontal="center" vertical="center"/>
    </xf>
    <xf numFmtId="3" fontId="1" fillId="13" borderId="79" xfId="0" applyNumberFormat="1" applyFont="1" applyFill="1" applyBorder="1" applyAlignment="1" applyProtection="1">
      <alignment horizontal="right" vertical="center"/>
      <protection locked="0"/>
    </xf>
    <xf numFmtId="3" fontId="1" fillId="13" borderId="31" xfId="0" applyNumberFormat="1" applyFont="1" applyFill="1" applyBorder="1" applyAlignment="1" applyProtection="1">
      <alignment horizontal="right" vertical="center"/>
      <protection locked="0"/>
    </xf>
    <xf numFmtId="3" fontId="1" fillId="13" borderId="33" xfId="0" applyNumberFormat="1" applyFont="1" applyFill="1" applyBorder="1" applyAlignment="1" applyProtection="1">
      <alignment horizontal="right" vertical="center"/>
      <protection locked="0"/>
    </xf>
    <xf numFmtId="3" fontId="1" fillId="13" borderId="140" xfId="0" applyNumberFormat="1" applyFont="1" applyFill="1" applyBorder="1" applyAlignment="1" applyProtection="1">
      <alignment horizontal="right" vertical="center"/>
      <protection locked="0"/>
    </xf>
    <xf numFmtId="3" fontId="1" fillId="13" borderId="165" xfId="0" applyNumberFormat="1" applyFont="1" applyFill="1" applyBorder="1" applyAlignment="1" applyProtection="1">
      <alignment horizontal="right" vertical="center"/>
      <protection locked="0"/>
    </xf>
    <xf numFmtId="3" fontId="1" fillId="13" borderId="81" xfId="0" applyNumberFormat="1" applyFont="1" applyFill="1" applyBorder="1" applyAlignment="1" applyProtection="1">
      <alignment horizontal="right" vertical="center"/>
      <protection locked="0"/>
    </xf>
    <xf numFmtId="3" fontId="1" fillId="13" borderId="13" xfId="0" applyNumberFormat="1" applyFont="1" applyFill="1" applyBorder="1" applyAlignment="1" applyProtection="1">
      <alignment horizontal="right" vertical="center"/>
      <protection locked="0"/>
    </xf>
    <xf numFmtId="3" fontId="1" fillId="13" borderId="63" xfId="0" applyNumberFormat="1" applyFont="1" applyFill="1" applyBorder="1" applyAlignment="1" applyProtection="1">
      <alignment horizontal="right" vertical="center"/>
      <protection locked="0"/>
    </xf>
    <xf numFmtId="3" fontId="1" fillId="13" borderId="32" xfId="0" applyNumberFormat="1" applyFont="1" applyFill="1" applyBorder="1" applyAlignment="1" applyProtection="1">
      <alignment horizontal="right" vertical="center"/>
      <protection locked="0"/>
    </xf>
    <xf numFmtId="3" fontId="1" fillId="13" borderId="7" xfId="0" applyNumberFormat="1" applyFont="1" applyFill="1" applyBorder="1" applyAlignment="1" applyProtection="1">
      <alignment horizontal="right" vertical="center"/>
      <protection locked="0"/>
    </xf>
    <xf numFmtId="3" fontId="1" fillId="13" borderId="3" xfId="0" applyNumberFormat="1" applyFont="1" applyFill="1" applyBorder="1" applyAlignment="1" applyProtection="1">
      <alignment horizontal="right" vertical="center"/>
      <protection locked="0"/>
    </xf>
    <xf numFmtId="3" fontId="1" fillId="13" borderId="58" xfId="0" applyNumberFormat="1" applyFont="1" applyFill="1" applyBorder="1" applyAlignment="1" applyProtection="1">
      <alignment horizontal="right" vertical="center"/>
      <protection locked="0"/>
    </xf>
    <xf numFmtId="3" fontId="1" fillId="13" borderId="34" xfId="0" applyNumberFormat="1" applyFont="1" applyFill="1" applyBorder="1" applyAlignment="1" applyProtection="1">
      <alignment horizontal="right" vertical="center"/>
      <protection locked="0"/>
    </xf>
    <xf numFmtId="3" fontId="1" fillId="13" borderId="56" xfId="0" applyNumberFormat="1" applyFont="1" applyFill="1" applyBorder="1" applyAlignment="1" applyProtection="1">
      <alignment horizontal="right" vertical="center"/>
      <protection locked="0"/>
    </xf>
    <xf numFmtId="3" fontId="1" fillId="13" borderId="25" xfId="0" applyNumberFormat="1" applyFont="1" applyFill="1" applyBorder="1" applyAlignment="1" applyProtection="1">
      <alignment horizontal="right" vertical="center"/>
      <protection locked="0"/>
    </xf>
    <xf numFmtId="3" fontId="1" fillId="13" borderId="11" xfId="0" applyNumberFormat="1" applyFont="1" applyFill="1" applyBorder="1" applyAlignment="1" applyProtection="1">
      <alignment horizontal="right" vertical="center"/>
      <protection locked="0"/>
    </xf>
    <xf numFmtId="3" fontId="1" fillId="13" borderId="97" xfId="0" applyNumberFormat="1" applyFont="1" applyFill="1" applyBorder="1" applyAlignment="1" applyProtection="1">
      <alignment horizontal="right" vertical="center"/>
      <protection locked="0"/>
    </xf>
    <xf numFmtId="3" fontId="1" fillId="13" borderId="54" xfId="0" applyNumberFormat="1" applyFont="1" applyFill="1" applyBorder="1" applyAlignment="1" applyProtection="1">
      <alignment horizontal="right" vertical="center"/>
      <protection locked="0"/>
    </xf>
    <xf numFmtId="3" fontId="1" fillId="13" borderId="53" xfId="0" applyNumberFormat="1" applyFont="1" applyFill="1" applyBorder="1" applyAlignment="1" applyProtection="1">
      <alignment horizontal="right" vertical="center"/>
      <protection locked="0"/>
    </xf>
    <xf numFmtId="3" fontId="1" fillId="13" borderId="84" xfId="0" applyNumberFormat="1" applyFont="1" applyFill="1" applyBorder="1" applyAlignment="1" applyProtection="1">
      <alignment horizontal="right" vertical="center"/>
      <protection locked="0"/>
    </xf>
    <xf numFmtId="3" fontId="1" fillId="13" borderId="88" xfId="0" applyNumberFormat="1" applyFont="1" applyFill="1" applyBorder="1" applyAlignment="1" applyProtection="1">
      <alignment horizontal="right" vertical="center"/>
      <protection locked="0"/>
    </xf>
    <xf numFmtId="0" fontId="30" fillId="0" borderId="175" xfId="0" applyFont="1" applyBorder="1" applyAlignment="1" applyProtection="1">
      <alignment horizontal="center" vertical="center" wrapText="1"/>
      <protection locked="0"/>
    </xf>
    <xf numFmtId="0" fontId="5" fillId="0" borderId="241" xfId="0" quotePrefix="1" applyFont="1" applyBorder="1" applyAlignment="1" applyProtection="1">
      <alignment horizontal="center" vertical="center" wrapText="1"/>
      <protection locked="0"/>
    </xf>
    <xf numFmtId="0" fontId="5" fillId="0" borderId="242" xfId="0" quotePrefix="1" applyFont="1" applyBorder="1" applyAlignment="1" applyProtection="1">
      <alignment horizontal="center" vertical="center" wrapText="1"/>
      <protection locked="0"/>
    </xf>
    <xf numFmtId="3" fontId="30" fillId="18" borderId="79" xfId="0" applyNumberFormat="1" applyFont="1" applyFill="1" applyBorder="1" applyAlignment="1" applyProtection="1">
      <alignment horizontal="right" vertical="center"/>
      <protection locked="0"/>
    </xf>
    <xf numFmtId="3" fontId="30" fillId="18" borderId="88" xfId="0" applyNumberFormat="1" applyFont="1" applyFill="1" applyBorder="1" applyAlignment="1" applyProtection="1">
      <alignment horizontal="right" vertical="center"/>
      <protection locked="0"/>
    </xf>
    <xf numFmtId="3" fontId="30" fillId="18" borderId="29" xfId="0" applyNumberFormat="1" applyFont="1" applyFill="1" applyBorder="1" applyAlignment="1" applyProtection="1">
      <alignment horizontal="right" vertical="center"/>
      <protection locked="0"/>
    </xf>
    <xf numFmtId="3" fontId="30" fillId="18" borderId="30" xfId="0" applyNumberFormat="1" applyFont="1" applyFill="1" applyBorder="1" applyAlignment="1" applyProtection="1">
      <alignment horizontal="right" vertical="center"/>
      <protection locked="0"/>
    </xf>
    <xf numFmtId="3" fontId="30" fillId="18" borderId="31" xfId="0" applyNumberFormat="1" applyFont="1" applyFill="1" applyBorder="1" applyAlignment="1" applyProtection="1">
      <alignment horizontal="right" vertical="center"/>
      <protection locked="0"/>
    </xf>
    <xf numFmtId="3" fontId="30" fillId="18" borderId="32" xfId="0" applyNumberFormat="1" applyFont="1" applyFill="1" applyBorder="1" applyAlignment="1" applyProtection="1">
      <alignment horizontal="right" vertical="center"/>
      <protection locked="0"/>
    </xf>
    <xf numFmtId="3" fontId="30" fillId="18" borderId="33" xfId="0" applyNumberFormat="1" applyFont="1" applyFill="1" applyBorder="1" applyAlignment="1" applyProtection="1">
      <alignment horizontal="right" vertical="center"/>
      <protection locked="0"/>
    </xf>
    <xf numFmtId="3" fontId="30" fillId="18" borderId="34" xfId="0" applyNumberFormat="1" applyFont="1" applyFill="1" applyBorder="1" applyAlignment="1" applyProtection="1">
      <alignment horizontal="right" vertical="center"/>
      <protection locked="0"/>
    </xf>
    <xf numFmtId="0" fontId="32" fillId="15" borderId="169" xfId="0" applyFont="1" applyFill="1" applyBorder="1" applyAlignment="1">
      <alignment horizontal="left" vertical="top" wrapText="1"/>
    </xf>
    <xf numFmtId="0" fontId="32" fillId="15" borderId="181" xfId="0" applyFont="1" applyFill="1" applyBorder="1" applyAlignment="1">
      <alignment horizontal="left" vertical="top" wrapText="1"/>
    </xf>
    <xf numFmtId="3" fontId="1" fillId="13" borderId="75" xfId="0" applyNumberFormat="1" applyFont="1" applyFill="1" applyBorder="1" applyAlignment="1" applyProtection="1">
      <alignment horizontal="right" vertical="center"/>
      <protection locked="0"/>
    </xf>
    <xf numFmtId="3" fontId="1" fillId="13" borderId="12" xfId="0" applyNumberFormat="1" applyFont="1" applyFill="1" applyBorder="1" applyAlignment="1" applyProtection="1">
      <alignment horizontal="right" vertical="center"/>
      <protection locked="0"/>
    </xf>
    <xf numFmtId="3" fontId="1" fillId="13" borderId="133" xfId="0" applyNumberFormat="1" applyFont="1" applyFill="1" applyBorder="1" applyAlignment="1" applyProtection="1">
      <alignment horizontal="right" vertical="center"/>
      <protection locked="0"/>
    </xf>
    <xf numFmtId="3" fontId="1" fillId="13" borderId="121" xfId="0" applyNumberFormat="1" applyFont="1" applyFill="1" applyBorder="1" applyAlignment="1" applyProtection="1">
      <alignment horizontal="right" vertical="center"/>
      <protection locked="0"/>
    </xf>
    <xf numFmtId="3" fontId="1" fillId="13" borderId="9" xfId="0" applyNumberFormat="1" applyFont="1" applyFill="1" applyBorder="1" applyAlignment="1" applyProtection="1">
      <alignment horizontal="right" vertical="center"/>
      <protection locked="0"/>
    </xf>
    <xf numFmtId="3" fontId="1" fillId="13" borderId="119" xfId="0" applyNumberFormat="1" applyFont="1" applyFill="1" applyBorder="1" applyAlignment="1" applyProtection="1">
      <alignment horizontal="right" vertical="center"/>
      <protection locked="0"/>
    </xf>
    <xf numFmtId="3" fontId="30" fillId="13" borderId="26" xfId="0" applyNumberFormat="1" applyFont="1" applyFill="1" applyBorder="1" applyAlignment="1" applyProtection="1">
      <alignment horizontal="right" vertical="center"/>
      <protection locked="0"/>
    </xf>
    <xf numFmtId="3" fontId="30" fillId="13" borderId="205" xfId="0" applyNumberFormat="1" applyFont="1" applyFill="1" applyBorder="1" applyAlignment="1" applyProtection="1">
      <alignment horizontal="right" vertical="center"/>
      <protection locked="0"/>
    </xf>
    <xf numFmtId="9" fontId="30" fillId="13" borderId="205" xfId="8" applyFont="1" applyFill="1" applyBorder="1" applyAlignment="1" applyProtection="1">
      <alignment horizontal="right" vertical="center"/>
      <protection locked="0"/>
    </xf>
    <xf numFmtId="3" fontId="30" fillId="13" borderId="7" xfId="0" applyNumberFormat="1" applyFont="1" applyFill="1" applyBorder="1" applyAlignment="1" applyProtection="1">
      <alignment horizontal="right" vertical="center"/>
      <protection locked="0"/>
    </xf>
    <xf numFmtId="3" fontId="30" fillId="13" borderId="20" xfId="0" applyNumberFormat="1" applyFont="1" applyFill="1" applyBorder="1" applyAlignment="1" applyProtection="1">
      <alignment horizontal="right" vertical="center"/>
      <protection locked="0"/>
    </xf>
    <xf numFmtId="9" fontId="30" fillId="13" borderId="7" xfId="8" applyFont="1" applyFill="1" applyBorder="1" applyAlignment="1" applyProtection="1">
      <alignment horizontal="right" vertical="center"/>
      <protection locked="0"/>
    </xf>
    <xf numFmtId="3" fontId="30" fillId="13" borderId="56" xfId="0" applyNumberFormat="1" applyFont="1" applyFill="1" applyBorder="1" applyAlignment="1" applyProtection="1">
      <alignment horizontal="right" vertical="center"/>
      <protection locked="0"/>
    </xf>
    <xf numFmtId="3" fontId="30" fillId="13" borderId="3" xfId="0" applyNumberFormat="1" applyFont="1" applyFill="1" applyBorder="1" applyAlignment="1" applyProtection="1">
      <alignment horizontal="right" vertical="center"/>
      <protection locked="0"/>
    </xf>
    <xf numFmtId="3" fontId="30" fillId="13" borderId="21" xfId="0" applyNumberFormat="1" applyFont="1" applyFill="1" applyBorder="1" applyAlignment="1" applyProtection="1">
      <alignment horizontal="right" vertical="center"/>
      <protection locked="0"/>
    </xf>
    <xf numFmtId="3" fontId="30" fillId="13" borderId="0" xfId="0" applyNumberFormat="1" applyFont="1" applyFill="1" applyAlignment="1" applyProtection="1">
      <alignment horizontal="right" vertical="center"/>
      <protection locked="0"/>
    </xf>
    <xf numFmtId="3" fontId="30" fillId="13" borderId="57" xfId="0" applyNumberFormat="1" applyFont="1" applyFill="1" applyBorder="1" applyAlignment="1" applyProtection="1">
      <alignment horizontal="right" vertical="center"/>
      <protection locked="0"/>
    </xf>
    <xf numFmtId="3" fontId="30" fillId="13" borderId="29" xfId="0" applyNumberFormat="1" applyFont="1" applyFill="1" applyBorder="1" applyAlignment="1" applyProtection="1">
      <alignment horizontal="right" vertical="center"/>
      <protection locked="0"/>
    </xf>
    <xf numFmtId="3" fontId="30" fillId="13" borderId="31" xfId="0" applyNumberFormat="1" applyFont="1" applyFill="1" applyBorder="1" applyAlignment="1" applyProtection="1">
      <alignment horizontal="right" vertical="center"/>
      <protection locked="0"/>
    </xf>
    <xf numFmtId="0" fontId="30" fillId="12" borderId="47" xfId="0" applyFont="1" applyFill="1" applyBorder="1" applyAlignment="1">
      <alignment horizontal="center" vertical="center" wrapText="1"/>
    </xf>
    <xf numFmtId="3" fontId="30" fillId="13" borderId="69" xfId="0" applyNumberFormat="1" applyFont="1" applyFill="1" applyBorder="1" applyAlignment="1" applyProtection="1">
      <alignment horizontal="right" vertical="center"/>
      <protection locked="0"/>
    </xf>
    <xf numFmtId="3" fontId="30" fillId="13" borderId="70" xfId="0" applyNumberFormat="1" applyFont="1" applyFill="1" applyBorder="1" applyAlignment="1" applyProtection="1">
      <alignment horizontal="right" vertical="center"/>
      <protection locked="0"/>
    </xf>
    <xf numFmtId="3" fontId="30" fillId="13" borderId="71" xfId="0" applyNumberFormat="1" applyFont="1" applyFill="1" applyBorder="1" applyAlignment="1" applyProtection="1">
      <alignment horizontal="right" vertical="center"/>
      <protection locked="0"/>
    </xf>
    <xf numFmtId="3" fontId="30" fillId="13" borderId="33" xfId="0" applyNumberFormat="1" applyFont="1" applyFill="1" applyBorder="1" applyAlignment="1" applyProtection="1">
      <alignment horizontal="right" vertical="center"/>
      <protection locked="0"/>
    </xf>
    <xf numFmtId="3" fontId="30" fillId="9" borderId="78" xfId="0" applyNumberFormat="1" applyFont="1" applyFill="1" applyBorder="1" applyAlignment="1">
      <alignment horizontal="right" vertical="center"/>
    </xf>
    <xf numFmtId="3" fontId="30" fillId="9" borderId="80" xfId="0" applyNumberFormat="1" applyFont="1" applyFill="1" applyBorder="1" applyAlignment="1">
      <alignment horizontal="right" vertical="center"/>
    </xf>
    <xf numFmtId="3" fontId="30" fillId="9" borderId="142" xfId="0" applyNumberFormat="1" applyFont="1" applyFill="1" applyBorder="1" applyAlignment="1">
      <alignment horizontal="right" vertical="center"/>
    </xf>
    <xf numFmtId="3" fontId="30" fillId="9" borderId="69" xfId="0" applyNumberFormat="1" applyFont="1" applyFill="1" applyBorder="1" applyAlignment="1">
      <alignment horizontal="right" vertical="center"/>
    </xf>
    <xf numFmtId="3" fontId="30" fillId="9" borderId="71" xfId="0" applyNumberFormat="1" applyFont="1" applyFill="1" applyBorder="1" applyAlignment="1">
      <alignment horizontal="right" vertical="center"/>
    </xf>
    <xf numFmtId="3" fontId="30" fillId="9" borderId="79" xfId="0" applyNumberFormat="1" applyFont="1" applyFill="1" applyBorder="1" applyAlignment="1">
      <alignment horizontal="right" vertical="center"/>
    </xf>
    <xf numFmtId="3" fontId="30" fillId="9" borderId="45" xfId="0" applyNumberFormat="1" applyFont="1" applyFill="1" applyBorder="1" applyAlignment="1">
      <alignment horizontal="right" vertical="center"/>
    </xf>
    <xf numFmtId="3" fontId="30" fillId="9" borderId="47" xfId="0" applyNumberFormat="1" applyFont="1" applyFill="1" applyBorder="1" applyAlignment="1">
      <alignment horizontal="right" vertical="center"/>
    </xf>
    <xf numFmtId="3" fontId="30" fillId="9" borderId="29" xfId="0" applyNumberFormat="1" applyFont="1" applyFill="1" applyBorder="1" applyAlignment="1">
      <alignment horizontal="right" vertical="center"/>
    </xf>
    <xf numFmtId="3" fontId="30" fillId="9" borderId="33" xfId="0" applyNumberFormat="1" applyFont="1" applyFill="1" applyBorder="1" applyAlignment="1">
      <alignment horizontal="right" vertical="center"/>
    </xf>
    <xf numFmtId="3" fontId="30" fillId="9" borderId="136" xfId="0" applyNumberFormat="1" applyFont="1" applyFill="1" applyBorder="1" applyAlignment="1">
      <alignment horizontal="right" vertical="center"/>
    </xf>
    <xf numFmtId="3" fontId="30" fillId="13" borderId="80" xfId="0" applyNumberFormat="1" applyFont="1" applyFill="1" applyBorder="1" applyAlignment="1" applyProtection="1">
      <alignment horizontal="right" vertical="center"/>
      <protection locked="0"/>
    </xf>
    <xf numFmtId="3" fontId="30" fillId="13" borderId="79" xfId="0" applyNumberFormat="1" applyFont="1" applyFill="1" applyBorder="1" applyAlignment="1" applyProtection="1">
      <alignment horizontal="right" vertical="center"/>
      <protection locked="0"/>
    </xf>
    <xf numFmtId="3" fontId="30" fillId="13" borderId="142" xfId="0" applyNumberFormat="1" applyFont="1" applyFill="1" applyBorder="1" applyAlignment="1" applyProtection="1">
      <alignment horizontal="right" vertical="center"/>
      <protection locked="0"/>
    </xf>
    <xf numFmtId="3" fontId="30" fillId="13" borderId="78" xfId="0" applyNumberFormat="1" applyFont="1" applyFill="1" applyBorder="1" applyAlignment="1" applyProtection="1">
      <alignment horizontal="right" vertical="center"/>
      <protection locked="0"/>
    </xf>
    <xf numFmtId="3" fontId="30" fillId="13" borderId="54" xfId="0" applyNumberFormat="1" applyFont="1" applyFill="1" applyBorder="1" applyAlignment="1" applyProtection="1">
      <alignment horizontal="right" vertical="center"/>
      <protection locked="0"/>
    </xf>
    <xf numFmtId="3" fontId="30" fillId="13" borderId="45" xfId="0" applyNumberFormat="1" applyFont="1" applyFill="1" applyBorder="1" applyAlignment="1" applyProtection="1">
      <alignment horizontal="right" vertical="center"/>
      <protection locked="0"/>
    </xf>
    <xf numFmtId="3" fontId="30" fillId="13" borderId="47" xfId="0" applyNumberFormat="1" applyFont="1" applyFill="1" applyBorder="1" applyAlignment="1" applyProtection="1">
      <alignment horizontal="right" vertical="center"/>
      <protection locked="0"/>
    </xf>
    <xf numFmtId="3" fontId="30" fillId="13" borderId="136" xfId="0" applyNumberFormat="1" applyFont="1" applyFill="1" applyBorder="1" applyAlignment="1" applyProtection="1">
      <alignment horizontal="right" vertical="center"/>
      <protection locked="0"/>
    </xf>
    <xf numFmtId="0" fontId="5" fillId="4" borderId="47" xfId="0" applyFont="1" applyFill="1" applyBorder="1" applyAlignment="1">
      <alignment horizontal="center" vertical="center" wrapText="1"/>
    </xf>
    <xf numFmtId="3" fontId="11" fillId="7" borderId="175" xfId="0" applyNumberFormat="1" applyFont="1" applyFill="1" applyBorder="1" applyAlignment="1" applyProtection="1">
      <alignment horizontal="left" vertical="top"/>
      <protection locked="0"/>
    </xf>
    <xf numFmtId="3" fontId="11" fillId="7" borderId="186" xfId="0" applyNumberFormat="1" applyFont="1" applyFill="1" applyBorder="1" applyAlignment="1" applyProtection="1">
      <alignment horizontal="left" vertical="top"/>
      <protection locked="0"/>
    </xf>
    <xf numFmtId="3" fontId="30" fillId="13" borderId="63" xfId="0" applyNumberFormat="1" applyFont="1" applyFill="1" applyBorder="1" applyAlignment="1" applyProtection="1">
      <alignment horizontal="right" vertical="center" wrapText="1"/>
      <protection locked="0"/>
    </xf>
    <xf numFmtId="0" fontId="44" fillId="13" borderId="41" xfId="0" applyFont="1" applyFill="1" applyBorder="1" applyAlignment="1">
      <alignment horizontal="left" vertical="center" wrapText="1"/>
    </xf>
    <xf numFmtId="0" fontId="44" fillId="13" borderId="160" xfId="0" applyFont="1" applyFill="1" applyBorder="1" applyAlignment="1">
      <alignment horizontal="left" vertical="center" wrapText="1"/>
    </xf>
    <xf numFmtId="0" fontId="45" fillId="13" borderId="70" xfId="0" quotePrefix="1" applyFont="1" applyFill="1" applyBorder="1" applyAlignment="1">
      <alignment horizontal="left" vertical="center"/>
    </xf>
    <xf numFmtId="0" fontId="45" fillId="13" borderId="74" xfId="0" quotePrefix="1" applyFont="1" applyFill="1" applyBorder="1" applyAlignment="1">
      <alignment horizontal="left" vertical="center"/>
    </xf>
    <xf numFmtId="0" fontId="27" fillId="4" borderId="230" xfId="0" applyFont="1" applyFill="1" applyBorder="1" applyAlignment="1">
      <alignment horizontal="left" vertical="center"/>
    </xf>
    <xf numFmtId="0" fontId="4" fillId="4" borderId="91" xfId="0" applyFont="1" applyFill="1" applyBorder="1" applyAlignment="1">
      <alignment horizontal="left" vertical="center" wrapText="1"/>
    </xf>
    <xf numFmtId="0" fontId="4" fillId="4" borderId="205" xfId="0" applyFont="1" applyFill="1" applyBorder="1" applyAlignment="1">
      <alignment horizontal="left" vertical="center" wrapText="1"/>
    </xf>
    <xf numFmtId="0" fontId="30" fillId="4" borderId="82" xfId="0" applyFont="1" applyFill="1" applyBorder="1" applyAlignment="1">
      <alignment horizontal="left" vertical="top" wrapText="1"/>
    </xf>
    <xf numFmtId="0" fontId="30" fillId="4" borderId="46" xfId="0" applyFont="1" applyFill="1" applyBorder="1" applyAlignment="1">
      <alignment horizontal="left" vertical="top" wrapText="1"/>
    </xf>
    <xf numFmtId="0" fontId="4" fillId="4" borderId="82" xfId="0" applyFont="1" applyFill="1" applyBorder="1" applyAlignment="1">
      <alignment horizontal="left" vertical="center" wrapText="1"/>
    </xf>
    <xf numFmtId="0" fontId="4" fillId="4" borderId="46" xfId="0" applyFont="1" applyFill="1" applyBorder="1" applyAlignment="1">
      <alignment horizontal="left" vertical="center" wrapText="1"/>
    </xf>
    <xf numFmtId="0" fontId="30" fillId="4" borderId="166" xfId="0" applyFont="1" applyFill="1" applyBorder="1" applyAlignment="1">
      <alignment horizontal="left" vertical="top" wrapText="1"/>
    </xf>
    <xf numFmtId="0" fontId="4" fillId="4" borderId="205" xfId="0" applyFont="1" applyFill="1" applyBorder="1" applyAlignment="1" applyProtection="1">
      <alignment horizontal="left" vertical="center" wrapText="1"/>
      <protection locked="0"/>
    </xf>
    <xf numFmtId="3" fontId="11" fillId="4" borderId="82" xfId="0" applyNumberFormat="1" applyFont="1" applyFill="1" applyBorder="1" applyAlignment="1" applyProtection="1">
      <alignment horizontal="center" vertical="center"/>
      <protection locked="0"/>
    </xf>
    <xf numFmtId="3" fontId="11" fillId="4" borderId="46" xfId="0" applyNumberFormat="1" applyFont="1" applyFill="1" applyBorder="1" applyAlignment="1" applyProtection="1">
      <alignment horizontal="center" vertical="center"/>
      <protection locked="0"/>
    </xf>
    <xf numFmtId="0" fontId="4" fillId="4" borderId="82" xfId="0" applyFont="1" applyFill="1" applyBorder="1" applyAlignment="1" applyProtection="1">
      <alignment horizontal="left" vertical="center" wrapText="1"/>
      <protection locked="0"/>
    </xf>
    <xf numFmtId="0" fontId="4" fillId="4" borderId="46" xfId="0" applyFont="1" applyFill="1" applyBorder="1" applyAlignment="1" applyProtection="1">
      <alignment horizontal="left" vertical="center" wrapText="1"/>
      <protection locked="0"/>
    </xf>
    <xf numFmtId="3" fontId="11" fillId="4" borderId="166" xfId="0" applyNumberFormat="1" applyFont="1" applyFill="1" applyBorder="1" applyAlignment="1" applyProtection="1">
      <alignment horizontal="center" vertical="center"/>
      <protection locked="0"/>
    </xf>
    <xf numFmtId="0" fontId="45" fillId="18" borderId="70" xfId="0" quotePrefix="1" applyFont="1" applyFill="1" applyBorder="1" applyAlignment="1">
      <alignment horizontal="left" vertical="center"/>
    </xf>
    <xf numFmtId="0" fontId="44" fillId="18" borderId="41" xfId="0" applyFont="1" applyFill="1" applyBorder="1" applyAlignment="1">
      <alignment horizontal="left" vertical="center" wrapText="1"/>
    </xf>
    <xf numFmtId="3" fontId="30" fillId="18" borderId="63" xfId="0" applyNumberFormat="1" applyFont="1" applyFill="1" applyBorder="1" applyAlignment="1" applyProtection="1">
      <alignment horizontal="right" vertical="center" wrapText="1"/>
      <protection locked="0"/>
    </xf>
    <xf numFmtId="3" fontId="30" fillId="18" borderId="21" xfId="0" applyNumberFormat="1" applyFont="1" applyFill="1" applyBorder="1" applyAlignment="1" applyProtection="1">
      <alignment horizontal="right" vertical="center" wrapText="1"/>
      <protection locked="0"/>
    </xf>
    <xf numFmtId="3" fontId="30" fillId="13" borderId="133" xfId="0" applyNumberFormat="1" applyFont="1" applyFill="1" applyBorder="1" applyAlignment="1" applyProtection="1">
      <alignment horizontal="right" vertical="center" wrapText="1"/>
      <protection locked="0"/>
    </xf>
    <xf numFmtId="0" fontId="44" fillId="18" borderId="160" xfId="0" applyFont="1" applyFill="1" applyBorder="1" applyAlignment="1">
      <alignment horizontal="left" vertical="center" wrapText="1"/>
    </xf>
    <xf numFmtId="3" fontId="30" fillId="18" borderId="9" xfId="0" applyNumberFormat="1" applyFont="1" applyFill="1" applyBorder="1" applyAlignment="1" applyProtection="1">
      <alignment horizontal="right" vertical="center" wrapText="1"/>
      <protection locked="0"/>
    </xf>
    <xf numFmtId="3" fontId="30" fillId="18" borderId="133" xfId="0" applyNumberFormat="1" applyFont="1" applyFill="1" applyBorder="1" applyAlignment="1" applyProtection="1">
      <alignment horizontal="right" vertical="center" wrapText="1"/>
      <protection locked="0"/>
    </xf>
    <xf numFmtId="3" fontId="30" fillId="18" borderId="23" xfId="0" applyNumberFormat="1" applyFont="1" applyFill="1" applyBorder="1" applyAlignment="1" applyProtection="1">
      <alignment horizontal="right" vertical="center" wrapText="1"/>
      <protection locked="0"/>
    </xf>
    <xf numFmtId="0" fontId="45" fillId="18" borderId="74" xfId="0" quotePrefix="1" applyFont="1" applyFill="1" applyBorder="1" applyAlignment="1">
      <alignment horizontal="left" vertical="center"/>
    </xf>
    <xf numFmtId="0" fontId="76" fillId="0" borderId="0" xfId="0" applyFont="1"/>
    <xf numFmtId="0" fontId="13" fillId="13" borderId="41" xfId="0" applyFont="1" applyFill="1" applyBorder="1" applyAlignment="1">
      <alignment horizontal="left" vertical="center" wrapText="1"/>
    </xf>
    <xf numFmtId="0" fontId="45" fillId="13" borderId="155" xfId="0" quotePrefix="1" applyFont="1" applyFill="1" applyBorder="1" applyAlignment="1">
      <alignment horizontal="left" vertical="center"/>
    </xf>
    <xf numFmtId="0" fontId="45" fillId="13" borderId="71" xfId="0" quotePrefix="1" applyFont="1" applyFill="1" applyBorder="1" applyAlignment="1">
      <alignment horizontal="left" vertical="center"/>
    </xf>
    <xf numFmtId="0" fontId="44" fillId="13" borderId="42" xfId="0" applyFont="1" applyFill="1" applyBorder="1" applyAlignment="1">
      <alignment horizontal="left" vertical="center" wrapText="1"/>
    </xf>
    <xf numFmtId="0" fontId="45" fillId="18" borderId="176" xfId="0" quotePrefix="1" applyFont="1" applyFill="1" applyBorder="1" applyAlignment="1">
      <alignment horizontal="left" vertical="center"/>
    </xf>
    <xf numFmtId="0" fontId="44" fillId="18" borderId="177" xfId="0" applyFont="1" applyFill="1" applyBorder="1" applyAlignment="1">
      <alignment horizontal="left" vertical="center" wrapText="1"/>
    </xf>
    <xf numFmtId="0" fontId="27" fillId="18" borderId="230" xfId="0" applyFont="1" applyFill="1" applyBorder="1" applyAlignment="1">
      <alignment horizontal="left" vertical="center"/>
    </xf>
    <xf numFmtId="0" fontId="4" fillId="18" borderId="91" xfId="0" applyFont="1" applyFill="1" applyBorder="1" applyAlignment="1">
      <alignment horizontal="left" vertical="center" wrapText="1"/>
    </xf>
    <xf numFmtId="0" fontId="30" fillId="18" borderId="82" xfId="0" applyFont="1" applyFill="1" applyBorder="1" applyAlignment="1">
      <alignment horizontal="left" vertical="top" wrapText="1"/>
    </xf>
    <xf numFmtId="0" fontId="30" fillId="18" borderId="46" xfId="0" applyFont="1" applyFill="1" applyBorder="1" applyAlignment="1">
      <alignment horizontal="left" vertical="top" wrapText="1"/>
    </xf>
    <xf numFmtId="0" fontId="13" fillId="18" borderId="41" xfId="0" applyFont="1" applyFill="1" applyBorder="1" applyAlignment="1">
      <alignment horizontal="left" vertical="center" wrapText="1"/>
    </xf>
    <xf numFmtId="0" fontId="4" fillId="18" borderId="230" xfId="0" applyFont="1" applyFill="1" applyBorder="1" applyAlignment="1">
      <alignment horizontal="left" vertical="center"/>
    </xf>
    <xf numFmtId="3" fontId="11" fillId="18" borderId="82" xfId="0" applyNumberFormat="1" applyFont="1" applyFill="1" applyBorder="1" applyAlignment="1" applyProtection="1">
      <alignment horizontal="center" vertical="center"/>
      <protection locked="0"/>
    </xf>
    <xf numFmtId="3" fontId="11" fillId="18" borderId="46" xfId="0" applyNumberFormat="1" applyFont="1" applyFill="1" applyBorder="1" applyAlignment="1" applyProtection="1">
      <alignment horizontal="center" vertical="center"/>
      <protection locked="0"/>
    </xf>
    <xf numFmtId="0" fontId="45" fillId="18" borderId="230" xfId="0" quotePrefix="1" applyFont="1" applyFill="1" applyBorder="1" applyAlignment="1">
      <alignment horizontal="left" vertical="center"/>
    </xf>
    <xf numFmtId="0" fontId="44" fillId="18" borderId="91" xfId="0" applyFont="1" applyFill="1" applyBorder="1" applyAlignment="1">
      <alignment horizontal="left" vertical="center" wrapText="1"/>
    </xf>
    <xf numFmtId="0" fontId="5" fillId="18" borderId="205" xfId="0" applyFont="1" applyFill="1" applyBorder="1" applyAlignment="1" applyProtection="1">
      <alignment horizontal="left" vertical="center" wrapText="1"/>
      <protection locked="0"/>
    </xf>
    <xf numFmtId="3" fontId="30" fillId="18" borderId="205" xfId="0" applyNumberFormat="1" applyFont="1" applyFill="1" applyBorder="1" applyAlignment="1" applyProtection="1">
      <alignment horizontal="right" vertical="center" wrapText="1"/>
      <protection locked="0"/>
    </xf>
    <xf numFmtId="3" fontId="30" fillId="18" borderId="82" xfId="0" applyNumberFormat="1" applyFont="1" applyFill="1" applyBorder="1" applyAlignment="1" applyProtection="1">
      <alignment horizontal="right" vertical="center" wrapText="1"/>
      <protection locked="0"/>
    </xf>
    <xf numFmtId="0" fontId="5" fillId="18" borderId="9" xfId="0" applyFont="1" applyFill="1" applyBorder="1" applyAlignment="1" applyProtection="1">
      <alignment horizontal="left" vertical="center" wrapText="1"/>
      <protection locked="0"/>
    </xf>
    <xf numFmtId="0" fontId="30" fillId="19" borderId="0" xfId="0" applyFont="1" applyFill="1" applyAlignment="1">
      <alignment horizontal="center" vertical="center"/>
    </xf>
    <xf numFmtId="3" fontId="30" fillId="0" borderId="244" xfId="0" applyNumberFormat="1" applyFont="1" applyBorder="1" applyAlignment="1">
      <alignment horizontal="right" vertical="center"/>
    </xf>
    <xf numFmtId="0" fontId="30" fillId="7" borderId="95" xfId="0" applyFont="1" applyFill="1" applyBorder="1" applyAlignment="1" applyProtection="1">
      <alignment horizontal="left" vertical="top" wrapText="1"/>
      <protection locked="0"/>
    </xf>
    <xf numFmtId="0" fontId="30" fillId="7" borderId="20" xfId="0" applyFont="1" applyFill="1" applyBorder="1" applyAlignment="1" applyProtection="1">
      <alignment horizontal="left" vertical="top" wrapText="1"/>
      <protection locked="0"/>
    </xf>
    <xf numFmtId="3" fontId="30" fillId="19" borderId="136" xfId="0" applyNumberFormat="1" applyFont="1" applyFill="1" applyBorder="1" applyAlignment="1">
      <alignment horizontal="right" vertical="center"/>
    </xf>
    <xf numFmtId="3" fontId="30" fillId="19" borderId="47" xfId="0" applyNumberFormat="1" applyFont="1" applyFill="1" applyBorder="1" applyAlignment="1">
      <alignment horizontal="right" vertical="center"/>
    </xf>
    <xf numFmtId="3" fontId="30" fillId="19" borderId="134" xfId="0" applyNumberFormat="1" applyFont="1" applyFill="1" applyBorder="1" applyAlignment="1">
      <alignment horizontal="right" vertical="center"/>
    </xf>
    <xf numFmtId="3" fontId="30" fillId="20" borderId="149" xfId="0" applyNumberFormat="1" applyFont="1" applyFill="1" applyBorder="1" applyAlignment="1">
      <alignment horizontal="right" vertical="center"/>
    </xf>
    <xf numFmtId="3" fontId="30" fillId="20" borderId="47" xfId="0" applyNumberFormat="1" applyFont="1" applyFill="1" applyBorder="1" applyAlignment="1">
      <alignment horizontal="right" vertical="center"/>
    </xf>
    <xf numFmtId="0" fontId="30" fillId="7" borderId="95" xfId="0" applyFont="1" applyFill="1" applyBorder="1" applyAlignment="1">
      <alignment horizontal="left" vertical="top" wrapText="1"/>
    </xf>
    <xf numFmtId="0" fontId="30" fillId="7" borderId="62" xfId="0" applyFont="1" applyFill="1" applyBorder="1" applyAlignment="1">
      <alignment horizontal="left" vertical="top" wrapText="1"/>
    </xf>
    <xf numFmtId="3" fontId="30" fillId="0" borderId="241" xfId="0" applyNumberFormat="1" applyFont="1" applyBorder="1" applyAlignment="1">
      <alignment horizontal="right" vertical="center"/>
    </xf>
    <xf numFmtId="3" fontId="30" fillId="20" borderId="50" xfId="0" applyNumberFormat="1" applyFont="1" applyFill="1" applyBorder="1" applyAlignment="1">
      <alignment horizontal="right" vertical="center"/>
    </xf>
    <xf numFmtId="3" fontId="30" fillId="20" borderId="83" xfId="0" applyNumberFormat="1" applyFont="1" applyFill="1" applyBorder="1" applyAlignment="1">
      <alignment horizontal="right" vertical="center"/>
    </xf>
    <xf numFmtId="3" fontId="30" fillId="20" borderId="134" xfId="0" applyNumberFormat="1" applyFont="1" applyFill="1" applyBorder="1" applyAlignment="1">
      <alignment horizontal="right" vertical="center"/>
    </xf>
    <xf numFmtId="3" fontId="30" fillId="19" borderId="50" xfId="0" applyNumberFormat="1" applyFont="1" applyFill="1" applyBorder="1" applyAlignment="1">
      <alignment horizontal="right" vertical="center"/>
    </xf>
    <xf numFmtId="3" fontId="30" fillId="19" borderId="83" xfId="0" applyNumberFormat="1" applyFont="1" applyFill="1" applyBorder="1" applyAlignment="1">
      <alignment horizontal="right" vertical="center"/>
    </xf>
    <xf numFmtId="3" fontId="30" fillId="19" borderId="149" xfId="0" applyNumberFormat="1" applyFont="1" applyFill="1" applyBorder="1" applyAlignment="1">
      <alignment horizontal="right" vertical="center"/>
    </xf>
    <xf numFmtId="3" fontId="11" fillId="6" borderId="76" xfId="0" applyNumberFormat="1" applyFont="1" applyFill="1" applyBorder="1" applyAlignment="1">
      <alignment horizontal="center" vertical="center"/>
    </xf>
    <xf numFmtId="3" fontId="30" fillId="0" borderId="131" xfId="0" applyNumberFormat="1" applyFont="1" applyBorder="1" applyAlignment="1">
      <alignment horizontal="right" vertical="center"/>
    </xf>
    <xf numFmtId="3" fontId="11" fillId="6" borderId="140" xfId="0" applyNumberFormat="1" applyFont="1" applyFill="1" applyBorder="1" applyAlignment="1">
      <alignment horizontal="center" vertical="center"/>
    </xf>
    <xf numFmtId="3" fontId="30" fillId="0" borderId="181" xfId="0" applyNumberFormat="1" applyFont="1" applyBorder="1" applyAlignment="1">
      <alignment horizontal="right" vertical="center"/>
    </xf>
    <xf numFmtId="0" fontId="30" fillId="7" borderId="3" xfId="0" applyFont="1" applyFill="1" applyBorder="1" applyAlignment="1">
      <alignment horizontal="left" vertical="top" wrapText="1"/>
    </xf>
    <xf numFmtId="0" fontId="30" fillId="7" borderId="109" xfId="0" applyFont="1" applyFill="1" applyBorder="1" applyAlignment="1">
      <alignment horizontal="left" vertical="top" wrapText="1"/>
    </xf>
    <xf numFmtId="3" fontId="11" fillId="6" borderId="53" xfId="0" applyNumberFormat="1" applyFont="1" applyFill="1" applyBorder="1" applyAlignment="1">
      <alignment horizontal="center" vertical="center"/>
    </xf>
    <xf numFmtId="3" fontId="30" fillId="0" borderId="93" xfId="0" applyNumberFormat="1" applyFont="1" applyBorder="1" applyAlignment="1">
      <alignment horizontal="right" vertical="center"/>
    </xf>
    <xf numFmtId="0" fontId="30" fillId="7" borderId="85" xfId="0" applyFont="1" applyFill="1" applyBorder="1" applyAlignment="1">
      <alignment horizontal="left" vertical="top" wrapText="1"/>
    </xf>
    <xf numFmtId="0" fontId="30" fillId="7" borderId="86" xfId="0" applyFont="1" applyFill="1" applyBorder="1" applyAlignment="1">
      <alignment horizontal="left" vertical="top" wrapText="1"/>
    </xf>
    <xf numFmtId="0" fontId="30" fillId="7" borderId="87" xfId="0" applyFont="1" applyFill="1" applyBorder="1" applyAlignment="1">
      <alignment horizontal="left" vertical="top" wrapText="1"/>
    </xf>
    <xf numFmtId="3" fontId="11" fillId="6" borderId="89" xfId="0" applyNumberFormat="1" applyFont="1" applyFill="1" applyBorder="1" applyAlignment="1">
      <alignment horizontal="center" vertical="center"/>
    </xf>
    <xf numFmtId="3" fontId="30" fillId="0" borderId="86" xfId="0" applyNumberFormat="1" applyFont="1" applyBorder="1" applyAlignment="1">
      <alignment horizontal="right" vertical="center"/>
    </xf>
    <xf numFmtId="3" fontId="30" fillId="13" borderId="62" xfId="0" applyNumberFormat="1" applyFont="1" applyFill="1" applyBorder="1" applyAlignment="1" applyProtection="1">
      <alignment horizontal="right" vertical="center"/>
      <protection locked="0"/>
    </xf>
    <xf numFmtId="3" fontId="30" fillId="13" borderId="5" xfId="0" applyNumberFormat="1" applyFont="1" applyFill="1" applyBorder="1" applyAlignment="1" applyProtection="1">
      <alignment horizontal="right" vertical="center"/>
      <protection locked="0"/>
    </xf>
    <xf numFmtId="0" fontId="30" fillId="7" borderId="240" xfId="0" applyFont="1" applyFill="1" applyBorder="1" applyAlignment="1">
      <alignment vertical="top" wrapText="1"/>
    </xf>
    <xf numFmtId="0" fontId="30" fillId="20" borderId="77" xfId="0" applyFont="1" applyFill="1" applyBorder="1" applyAlignment="1">
      <alignment horizontal="center" vertical="center"/>
    </xf>
    <xf numFmtId="3" fontId="30" fillId="20" borderId="87" xfId="0" applyNumberFormat="1" applyFont="1" applyFill="1" applyBorder="1" applyAlignment="1">
      <alignment vertical="center"/>
    </xf>
    <xf numFmtId="3" fontId="30" fillId="20" borderId="114" xfId="0" applyNumberFormat="1" applyFont="1" applyFill="1" applyBorder="1" applyAlignment="1">
      <alignment vertical="center"/>
    </xf>
    <xf numFmtId="3" fontId="30" fillId="20" borderId="245" xfId="0" applyNumberFormat="1" applyFont="1" applyFill="1" applyBorder="1" applyAlignment="1">
      <alignment vertical="center"/>
    </xf>
    <xf numFmtId="0" fontId="30" fillId="19" borderId="77" xfId="0" applyFont="1" applyFill="1" applyBorder="1" applyAlignment="1">
      <alignment horizontal="center" vertical="center"/>
    </xf>
    <xf numFmtId="3" fontId="30" fillId="19" borderId="87" xfId="0" applyNumberFormat="1" applyFont="1" applyFill="1" applyBorder="1" applyAlignment="1">
      <alignment vertical="center"/>
    </xf>
    <xf numFmtId="3" fontId="30" fillId="19" borderId="114" xfId="0" applyNumberFormat="1" applyFont="1" applyFill="1" applyBorder="1" applyAlignment="1">
      <alignment vertical="center"/>
    </xf>
    <xf numFmtId="3" fontId="30" fillId="19" borderId="245" xfId="0" applyNumberFormat="1" applyFont="1" applyFill="1" applyBorder="1" applyAlignment="1">
      <alignment vertical="center"/>
    </xf>
    <xf numFmtId="0" fontId="30" fillId="4" borderId="47" xfId="0" applyFont="1" applyFill="1" applyBorder="1" applyAlignment="1">
      <alignment horizontal="center" vertical="center" wrapText="1"/>
    </xf>
    <xf numFmtId="0" fontId="35" fillId="0" borderId="0" xfId="6" applyFont="1"/>
    <xf numFmtId="0" fontId="30" fillId="13" borderId="29" xfId="0" applyFont="1" applyFill="1" applyBorder="1" applyAlignment="1" applyProtection="1">
      <alignment horizontal="center" vertical="center" wrapText="1"/>
      <protection locked="0"/>
    </xf>
    <xf numFmtId="0" fontId="30" fillId="13" borderId="31" xfId="0" applyFont="1" applyFill="1" applyBorder="1" applyAlignment="1" applyProtection="1">
      <alignment horizontal="center" vertical="center" wrapText="1"/>
      <protection locked="0"/>
    </xf>
    <xf numFmtId="0" fontId="5" fillId="13" borderId="7" xfId="0" quotePrefix="1" applyFont="1" applyFill="1" applyBorder="1" applyAlignment="1" applyProtection="1">
      <alignment horizontal="center" vertical="center" wrapText="1"/>
      <protection locked="0"/>
    </xf>
    <xf numFmtId="0" fontId="9" fillId="0" borderId="180" xfId="0" applyFont="1" applyBorder="1" applyAlignment="1">
      <alignment horizontal="center" vertical="center"/>
    </xf>
    <xf numFmtId="0" fontId="5" fillId="0" borderId="0" xfId="0" quotePrefix="1" applyFont="1" applyAlignment="1" applyProtection="1">
      <alignment horizontal="center" vertical="center" wrapText="1"/>
      <protection locked="0"/>
    </xf>
    <xf numFmtId="0" fontId="30" fillId="12" borderId="29" xfId="0" applyFont="1" applyFill="1" applyBorder="1" applyAlignment="1" applyProtection="1">
      <alignment horizontal="center" vertical="center" wrapText="1"/>
      <protection locked="0"/>
    </xf>
    <xf numFmtId="0" fontId="30" fillId="12" borderId="31" xfId="0" applyFont="1" applyFill="1" applyBorder="1" applyAlignment="1" applyProtection="1">
      <alignment horizontal="center" vertical="center" wrapText="1"/>
      <protection locked="0"/>
    </xf>
    <xf numFmtId="0" fontId="5" fillId="12" borderId="7" xfId="0" quotePrefix="1" applyFont="1" applyFill="1" applyBorder="1" applyAlignment="1" applyProtection="1">
      <alignment horizontal="center" vertical="center" wrapText="1"/>
      <protection locked="0"/>
    </xf>
    <xf numFmtId="0" fontId="5" fillId="8" borderId="17" xfId="0" quotePrefix="1" applyFont="1" applyFill="1" applyBorder="1" applyAlignment="1">
      <alignment horizontal="center" vertical="center" wrapText="1"/>
    </xf>
    <xf numFmtId="0" fontId="5" fillId="8" borderId="47" xfId="0" quotePrefix="1" applyFont="1" applyFill="1" applyBorder="1" applyAlignment="1">
      <alignment horizontal="center" vertical="center" wrapText="1"/>
    </xf>
    <xf numFmtId="0" fontId="5" fillId="18" borderId="20" xfId="0" quotePrefix="1" applyFont="1" applyFill="1" applyBorder="1" applyAlignment="1">
      <alignment horizontal="center" vertical="center" wrapText="1"/>
    </xf>
    <xf numFmtId="0" fontId="30" fillId="0" borderId="0" xfId="0" applyFont="1" applyAlignment="1" applyProtection="1">
      <alignment horizontal="center" vertical="center" wrapText="1"/>
      <protection locked="0"/>
    </xf>
    <xf numFmtId="3" fontId="32" fillId="4" borderId="0" xfId="0" applyNumberFormat="1" applyFont="1" applyFill="1" applyAlignment="1">
      <alignment vertical="center" wrapText="1"/>
    </xf>
    <xf numFmtId="0" fontId="51" fillId="15" borderId="38" xfId="0" applyFont="1" applyFill="1" applyBorder="1" applyAlignment="1">
      <alignment horizontal="left" vertical="top" wrapText="1"/>
    </xf>
    <xf numFmtId="0" fontId="54" fillId="22" borderId="219" xfId="0" applyFont="1" applyFill="1" applyBorder="1" applyAlignment="1">
      <alignment horizontal="justify" vertical="center" wrapText="1"/>
    </xf>
    <xf numFmtId="0" fontId="54" fillId="0" borderId="219" xfId="0" applyFont="1" applyBorder="1" applyAlignment="1">
      <alignment horizontal="justify" vertical="center" wrapText="1"/>
    </xf>
    <xf numFmtId="0" fontId="54" fillId="22" borderId="216" xfId="0" applyFont="1" applyFill="1" applyBorder="1" applyAlignment="1">
      <alignment horizontal="left" vertical="center" wrapText="1"/>
    </xf>
    <xf numFmtId="0" fontId="54" fillId="0" borderId="216" xfId="0" applyFont="1" applyBorder="1" applyAlignment="1">
      <alignment horizontal="left" vertical="center" wrapText="1"/>
    </xf>
    <xf numFmtId="0" fontId="0" fillId="4" borderId="0" xfId="0" applyFill="1" applyAlignment="1">
      <alignment wrapText="1"/>
    </xf>
    <xf numFmtId="0" fontId="29" fillId="4" borderId="0" xfId="0" applyFont="1" applyFill="1" applyAlignment="1">
      <alignment horizontal="left" vertical="center" wrapText="1"/>
    </xf>
    <xf numFmtId="0" fontId="30" fillId="4" borderId="0" xfId="0" applyFont="1" applyFill="1" applyAlignment="1">
      <alignment horizontal="left" vertical="center"/>
    </xf>
    <xf numFmtId="0" fontId="33" fillId="4" borderId="0" xfId="0" applyFont="1" applyFill="1" applyAlignment="1">
      <alignment horizontal="left" vertical="center" wrapText="1"/>
    </xf>
    <xf numFmtId="0" fontId="30" fillId="13" borderId="74" xfId="0" applyFont="1" applyFill="1" applyBorder="1" applyAlignment="1" applyProtection="1">
      <alignment horizontal="center" vertical="center" wrapText="1"/>
      <protection locked="0"/>
    </xf>
    <xf numFmtId="0" fontId="5" fillId="13" borderId="9" xfId="0" quotePrefix="1" applyFont="1" applyFill="1" applyBorder="1" applyAlignment="1" applyProtection="1">
      <alignment horizontal="center" vertical="center" wrapText="1"/>
      <protection locked="0"/>
    </xf>
    <xf numFmtId="0" fontId="5" fillId="9" borderId="10" xfId="0" quotePrefix="1" applyFont="1" applyFill="1" applyBorder="1" applyAlignment="1">
      <alignment horizontal="center" vertical="center" wrapText="1"/>
    </xf>
    <xf numFmtId="0" fontId="30" fillId="13" borderId="75" xfId="0" applyFont="1" applyFill="1" applyBorder="1" applyAlignment="1" applyProtection="1">
      <alignment horizontal="center" vertical="center" wrapText="1"/>
      <protection locked="0"/>
    </xf>
    <xf numFmtId="0" fontId="30" fillId="12" borderId="75" xfId="0" applyFont="1" applyFill="1" applyBorder="1" applyAlignment="1" applyProtection="1">
      <alignment horizontal="center" vertical="center" wrapText="1"/>
      <protection locked="0"/>
    </xf>
    <xf numFmtId="0" fontId="5" fillId="12" borderId="9" xfId="0" quotePrefix="1" applyFont="1" applyFill="1" applyBorder="1" applyAlignment="1" applyProtection="1">
      <alignment horizontal="center" vertical="center" wrapText="1"/>
      <protection locked="0"/>
    </xf>
    <xf numFmtId="0" fontId="53" fillId="4" borderId="0" xfId="0" applyFont="1" applyFill="1" applyAlignment="1">
      <alignment horizontal="center" vertical="top"/>
    </xf>
    <xf numFmtId="3" fontId="30" fillId="12" borderId="132" xfId="0" applyNumberFormat="1" applyFont="1" applyFill="1" applyBorder="1" applyAlignment="1" applyProtection="1">
      <alignment horizontal="right" vertical="center"/>
      <protection locked="0"/>
    </xf>
    <xf numFmtId="3" fontId="30" fillId="13" borderId="53" xfId="0" applyNumberFormat="1" applyFont="1" applyFill="1" applyBorder="1" applyAlignment="1" applyProtection="1">
      <alignment horizontal="right" vertical="center"/>
      <protection locked="0"/>
    </xf>
    <xf numFmtId="3" fontId="30" fillId="13" borderId="109" xfId="0" applyNumberFormat="1" applyFont="1" applyFill="1" applyBorder="1" applyAlignment="1" applyProtection="1">
      <alignment horizontal="right" vertical="center"/>
      <protection locked="0"/>
    </xf>
    <xf numFmtId="3" fontId="30" fillId="13" borderId="88" xfId="0" applyNumberFormat="1" applyFont="1" applyFill="1" applyBorder="1" applyAlignment="1" applyProtection="1">
      <alignment horizontal="right" vertical="center"/>
      <protection locked="0"/>
    </xf>
    <xf numFmtId="3" fontId="30" fillId="13" borderId="114" xfId="0" applyNumberFormat="1" applyFont="1" applyFill="1" applyBorder="1" applyAlignment="1" applyProtection="1">
      <alignment horizontal="right" vertical="center"/>
      <protection locked="0"/>
    </xf>
    <xf numFmtId="3" fontId="30" fillId="9" borderId="88" xfId="0" applyNumberFormat="1" applyFont="1" applyFill="1" applyBorder="1" applyAlignment="1">
      <alignment horizontal="right" vertical="center"/>
    </xf>
    <xf numFmtId="3" fontId="30" fillId="9" borderId="114" xfId="0" applyNumberFormat="1" applyFont="1" applyFill="1" applyBorder="1" applyAlignment="1">
      <alignment horizontal="right" vertical="center"/>
    </xf>
    <xf numFmtId="0" fontId="0" fillId="4" borderId="0" xfId="0" applyFill="1" applyAlignment="1">
      <alignment horizontal="left" vertical="center"/>
    </xf>
    <xf numFmtId="0" fontId="30" fillId="4" borderId="0" xfId="0" quotePrefix="1" applyFont="1" applyFill="1" applyAlignment="1">
      <alignment vertical="center"/>
    </xf>
    <xf numFmtId="0" fontId="30" fillId="4" borderId="0" xfId="0" quotePrefix="1" applyFont="1" applyFill="1"/>
    <xf numFmtId="3" fontId="30" fillId="18" borderId="114" xfId="0" applyNumberFormat="1" applyFont="1" applyFill="1" applyBorder="1" applyAlignment="1" applyProtection="1">
      <alignment horizontal="right" vertical="center"/>
      <protection locked="0"/>
    </xf>
    <xf numFmtId="3" fontId="1" fillId="0" borderId="169" xfId="0" applyNumberFormat="1" applyFont="1" applyBorder="1" applyAlignment="1" applyProtection="1">
      <alignment horizontal="right" vertical="center"/>
      <protection locked="0"/>
    </xf>
    <xf numFmtId="0" fontId="0" fillId="0" borderId="3" xfId="0" applyBorder="1"/>
    <xf numFmtId="0" fontId="30" fillId="19" borderId="32" xfId="0" applyFont="1" applyFill="1" applyBorder="1" applyAlignment="1">
      <alignment horizontal="center" vertical="center" wrapText="1"/>
    </xf>
    <xf numFmtId="0" fontId="30" fillId="20" borderId="0" xfId="0" applyFont="1" applyFill="1" applyAlignment="1">
      <alignment horizontal="center" vertical="center"/>
    </xf>
    <xf numFmtId="0" fontId="30" fillId="19" borderId="79" xfId="0" applyFont="1" applyFill="1" applyBorder="1" applyAlignment="1">
      <alignment horizontal="center" vertical="center"/>
    </xf>
    <xf numFmtId="0" fontId="30" fillId="19" borderId="31" xfId="0" applyFont="1" applyFill="1" applyBorder="1" applyAlignment="1">
      <alignment horizontal="center" vertical="center"/>
    </xf>
    <xf numFmtId="0" fontId="30" fillId="19" borderId="33" xfId="0" applyFont="1" applyFill="1" applyBorder="1" applyAlignment="1">
      <alignment horizontal="center" vertical="center"/>
    </xf>
    <xf numFmtId="0" fontId="30" fillId="19" borderId="78" xfId="0" applyFont="1" applyFill="1" applyBorder="1" applyAlignment="1">
      <alignment horizontal="center" vertical="center"/>
    </xf>
    <xf numFmtId="3" fontId="1" fillId="19" borderId="78" xfId="0" applyNumberFormat="1" applyFont="1" applyFill="1" applyBorder="1" applyAlignment="1">
      <alignment horizontal="right" vertical="center"/>
    </xf>
    <xf numFmtId="3" fontId="1" fillId="19" borderId="141" xfId="0" applyNumberFormat="1" applyFont="1" applyFill="1" applyBorder="1" applyAlignment="1">
      <alignment horizontal="right" vertical="center"/>
    </xf>
    <xf numFmtId="3" fontId="1" fillId="19" borderId="246" xfId="0" applyNumberFormat="1" applyFont="1" applyFill="1" applyBorder="1" applyAlignment="1">
      <alignment horizontal="right" vertical="center"/>
    </xf>
    <xf numFmtId="3" fontId="1" fillId="19" borderId="134" xfId="0" applyNumberFormat="1" applyFont="1" applyFill="1" applyBorder="1" applyAlignment="1">
      <alignment horizontal="right" vertical="center"/>
    </xf>
    <xf numFmtId="3" fontId="1" fillId="19" borderId="136" xfId="0" applyNumberFormat="1" applyFont="1" applyFill="1" applyBorder="1" applyAlignment="1">
      <alignment horizontal="right" vertical="center"/>
    </xf>
    <xf numFmtId="3" fontId="1" fillId="19" borderId="109" xfId="0" applyNumberFormat="1" applyFont="1" applyFill="1" applyBorder="1" applyAlignment="1">
      <alignment horizontal="right" vertical="center"/>
    </xf>
    <xf numFmtId="3" fontId="1" fillId="19" borderId="83" xfId="0" applyNumberFormat="1" applyFont="1" applyFill="1" applyBorder="1" applyAlignment="1">
      <alignment horizontal="right" vertical="center"/>
    </xf>
    <xf numFmtId="3" fontId="1" fillId="19" borderId="114" xfId="0" applyNumberFormat="1" applyFont="1" applyFill="1" applyBorder="1" applyAlignment="1">
      <alignment horizontal="right" vertical="center"/>
    </xf>
    <xf numFmtId="3" fontId="30" fillId="19" borderId="78" xfId="0" applyNumberFormat="1" applyFont="1" applyFill="1" applyBorder="1" applyAlignment="1">
      <alignment horizontal="right" vertical="center"/>
    </xf>
    <xf numFmtId="3" fontId="30" fillId="19" borderId="114" xfId="0" applyNumberFormat="1" applyFont="1" applyFill="1" applyBorder="1" applyAlignment="1">
      <alignment horizontal="right" vertical="center"/>
    </xf>
    <xf numFmtId="0" fontId="30" fillId="20" borderId="79" xfId="0" applyFont="1" applyFill="1" applyBorder="1" applyAlignment="1">
      <alignment horizontal="center" vertical="center"/>
    </xf>
    <xf numFmtId="0" fontId="30" fillId="20" borderId="31" xfId="0" applyFont="1" applyFill="1" applyBorder="1" applyAlignment="1">
      <alignment horizontal="center" vertical="center"/>
    </xf>
    <xf numFmtId="0" fontId="30" fillId="20" borderId="33" xfId="0" applyFont="1" applyFill="1" applyBorder="1" applyAlignment="1">
      <alignment horizontal="center" vertical="center"/>
    </xf>
    <xf numFmtId="0" fontId="30" fillId="20" borderId="78" xfId="0" applyFont="1" applyFill="1" applyBorder="1" applyAlignment="1">
      <alignment horizontal="center" vertical="center"/>
    </xf>
    <xf numFmtId="0" fontId="30" fillId="19" borderId="143" xfId="0" applyFont="1" applyFill="1" applyBorder="1" applyAlignment="1" applyProtection="1">
      <alignment horizontal="center" vertical="center" wrapText="1"/>
      <protection locked="0"/>
    </xf>
    <xf numFmtId="0" fontId="30" fillId="19" borderId="145" xfId="0" applyFont="1" applyFill="1" applyBorder="1" applyAlignment="1" applyProtection="1">
      <alignment horizontal="center" vertical="center" wrapText="1"/>
      <protection locked="0"/>
    </xf>
    <xf numFmtId="0" fontId="30" fillId="19" borderId="97" xfId="0" applyFont="1" applyFill="1" applyBorder="1" applyAlignment="1" applyProtection="1">
      <alignment horizontal="center" vertical="center" wrapText="1"/>
      <protection locked="0"/>
    </xf>
    <xf numFmtId="0" fontId="30" fillId="19" borderId="57" xfId="0" applyFont="1" applyFill="1" applyBorder="1" applyAlignment="1" applyProtection="1">
      <alignment horizontal="center" vertical="center" wrapText="1"/>
      <protection locked="0"/>
    </xf>
    <xf numFmtId="0" fontId="30" fillId="19" borderId="98" xfId="0" applyFont="1" applyFill="1" applyBorder="1" applyAlignment="1" applyProtection="1">
      <alignment horizontal="center" vertical="center" wrapText="1"/>
      <protection locked="0"/>
    </xf>
    <xf numFmtId="0" fontId="30" fillId="19" borderId="96" xfId="0" applyFont="1" applyFill="1" applyBorder="1" applyAlignment="1" applyProtection="1">
      <alignment horizontal="center" vertical="center" wrapText="1"/>
      <protection locked="0"/>
    </xf>
    <xf numFmtId="0" fontId="30" fillId="19" borderId="58" xfId="0" applyFont="1" applyFill="1" applyBorder="1" applyAlignment="1" applyProtection="1">
      <alignment horizontal="center" vertical="center" wrapText="1"/>
      <protection locked="0"/>
    </xf>
    <xf numFmtId="3" fontId="11" fillId="19" borderId="51" xfId="0" applyNumberFormat="1" applyFont="1" applyFill="1" applyBorder="1" applyAlignment="1" applyProtection="1">
      <alignment horizontal="center" vertical="center"/>
      <protection locked="0"/>
    </xf>
    <xf numFmtId="3" fontId="11" fillId="19" borderId="81" xfId="0" applyNumberFormat="1" applyFont="1" applyFill="1" applyBorder="1" applyAlignment="1" applyProtection="1">
      <alignment horizontal="center" vertical="center"/>
      <protection locked="0"/>
    </xf>
    <xf numFmtId="0" fontId="4" fillId="19" borderId="76" xfId="0" applyFont="1" applyFill="1" applyBorder="1" applyAlignment="1" applyProtection="1">
      <alignment horizontal="left" vertical="center" wrapText="1"/>
      <protection locked="0"/>
    </xf>
    <xf numFmtId="3" fontId="30" fillId="0" borderId="50" xfId="0" applyNumberFormat="1" applyFont="1" applyBorder="1" applyAlignment="1" applyProtection="1">
      <alignment horizontal="right" vertical="center"/>
      <protection locked="0"/>
    </xf>
    <xf numFmtId="3" fontId="30" fillId="0" borderId="83" xfId="0" applyNumberFormat="1" applyFont="1" applyBorder="1" applyAlignment="1" applyProtection="1">
      <alignment horizontal="right" vertical="center"/>
      <protection locked="0"/>
    </xf>
    <xf numFmtId="0" fontId="9" fillId="0" borderId="161" xfId="0" applyFont="1" applyBorder="1" applyAlignment="1">
      <alignment horizontal="center" vertical="center" wrapText="1"/>
    </xf>
    <xf numFmtId="0" fontId="27" fillId="0" borderId="175" xfId="0" applyFont="1" applyBorder="1" applyAlignment="1">
      <alignment horizontal="center" vertical="center"/>
    </xf>
    <xf numFmtId="0" fontId="27" fillId="0" borderId="120" xfId="0" applyFont="1" applyBorder="1" applyAlignment="1">
      <alignment horizontal="center" vertical="center"/>
    </xf>
    <xf numFmtId="0" fontId="27" fillId="0" borderId="186" xfId="0" applyFont="1" applyBorder="1" applyAlignment="1">
      <alignment horizontal="center" vertical="center"/>
    </xf>
    <xf numFmtId="3" fontId="11" fillId="11" borderId="117" xfId="0" applyNumberFormat="1" applyFont="1" applyFill="1" applyBorder="1" applyAlignment="1">
      <alignment horizontal="center" vertical="center"/>
    </xf>
    <xf numFmtId="3" fontId="11" fillId="11" borderId="28" xfId="0" applyNumberFormat="1" applyFont="1" applyFill="1" applyBorder="1" applyAlignment="1">
      <alignment horizontal="center" vertical="center"/>
    </xf>
    <xf numFmtId="0" fontId="4" fillId="13" borderId="41" xfId="0" applyFont="1" applyFill="1" applyBorder="1" applyAlignment="1">
      <alignment horizontal="left" vertical="center" wrapText="1"/>
    </xf>
    <xf numFmtId="3" fontId="30" fillId="5" borderId="63" xfId="0" applyNumberFormat="1" applyFont="1" applyFill="1" applyBorder="1" applyAlignment="1" applyProtection="1">
      <alignment horizontal="right" vertical="center" wrapText="1"/>
      <protection locked="0"/>
    </xf>
    <xf numFmtId="3" fontId="30" fillId="5" borderId="21" xfId="0" applyNumberFormat="1" applyFont="1" applyFill="1" applyBorder="1" applyAlignment="1" applyProtection="1">
      <alignment horizontal="right" vertical="center" wrapText="1"/>
      <protection locked="0"/>
    </xf>
    <xf numFmtId="3" fontId="30" fillId="0" borderId="152" xfId="0" applyNumberFormat="1" applyFont="1" applyBorder="1" applyAlignment="1" applyProtection="1">
      <alignment horizontal="right" vertical="center" wrapText="1"/>
      <protection locked="0"/>
    </xf>
    <xf numFmtId="0" fontId="45" fillId="13" borderId="176" xfId="0" quotePrefix="1" applyFont="1" applyFill="1" applyBorder="1" applyAlignment="1">
      <alignment horizontal="left" vertical="center"/>
    </xf>
    <xf numFmtId="0" fontId="4" fillId="13" borderId="42" xfId="0" applyFont="1" applyFill="1" applyBorder="1" applyAlignment="1">
      <alignment horizontal="left" vertical="center" wrapText="1"/>
    </xf>
    <xf numFmtId="3" fontId="30" fillId="12" borderId="58" xfId="0" applyNumberFormat="1" applyFont="1" applyFill="1" applyBorder="1" applyAlignment="1" applyProtection="1">
      <alignment horizontal="right" vertical="center" wrapText="1"/>
      <protection locked="0"/>
    </xf>
    <xf numFmtId="3" fontId="30" fillId="13" borderId="58" xfId="0" applyNumberFormat="1" applyFont="1" applyFill="1" applyBorder="1" applyAlignment="1" applyProtection="1">
      <alignment horizontal="right" vertical="center" wrapText="1"/>
      <protection locked="0"/>
    </xf>
    <xf numFmtId="3" fontId="11" fillId="4" borderId="62" xfId="0" applyNumberFormat="1" applyFont="1" applyFill="1" applyBorder="1" applyAlignment="1" applyProtection="1">
      <alignment horizontal="center" vertical="center"/>
      <protection locked="0"/>
    </xf>
    <xf numFmtId="3" fontId="11" fillId="4" borderId="20" xfId="0" applyNumberFormat="1" applyFont="1" applyFill="1" applyBorder="1" applyAlignment="1" applyProtection="1">
      <alignment horizontal="center" vertical="center"/>
      <protection locked="0"/>
    </xf>
    <xf numFmtId="0" fontId="45" fillId="5" borderId="176" xfId="0" quotePrefix="1" applyFont="1" applyFill="1" applyBorder="1" applyAlignment="1">
      <alignment horizontal="left" vertical="center"/>
    </xf>
    <xf numFmtId="3" fontId="30" fillId="5" borderId="249" xfId="0" applyNumberFormat="1" applyFont="1" applyFill="1" applyBorder="1" applyAlignment="1" applyProtection="1">
      <alignment horizontal="right" vertical="center" wrapText="1"/>
      <protection locked="0"/>
    </xf>
    <xf numFmtId="3" fontId="30" fillId="5" borderId="18" xfId="0" applyNumberFormat="1" applyFont="1" applyFill="1" applyBorder="1" applyAlignment="1" applyProtection="1">
      <alignment horizontal="right" vertical="center" wrapText="1"/>
      <protection locked="0"/>
    </xf>
    <xf numFmtId="0" fontId="45" fillId="5" borderId="70" xfId="0" quotePrefix="1" applyFont="1" applyFill="1" applyBorder="1" applyAlignment="1">
      <alignment horizontal="left" vertical="center"/>
    </xf>
    <xf numFmtId="0" fontId="44" fillId="5" borderId="41" xfId="0" applyFont="1" applyFill="1" applyBorder="1" applyAlignment="1">
      <alignment horizontal="left" vertical="center" wrapText="1"/>
    </xf>
    <xf numFmtId="3" fontId="11" fillId="11" borderId="117" xfId="0" applyNumberFormat="1" applyFont="1" applyFill="1" applyBorder="1" applyAlignment="1">
      <alignment horizontal="center" vertical="center" wrapText="1"/>
    </xf>
    <xf numFmtId="3" fontId="11" fillId="11" borderId="28" xfId="0" applyNumberFormat="1" applyFont="1" applyFill="1" applyBorder="1" applyAlignment="1">
      <alignment horizontal="center" vertical="center" wrapText="1"/>
    </xf>
    <xf numFmtId="0" fontId="0" fillId="24" borderId="117" xfId="0" applyFill="1" applyBorder="1" applyAlignment="1">
      <alignment horizontal="center" vertical="center"/>
    </xf>
    <xf numFmtId="0" fontId="0" fillId="24" borderId="27" xfId="0" applyFill="1" applyBorder="1" applyAlignment="1">
      <alignment horizontal="center" vertical="center"/>
    </xf>
    <xf numFmtId="0" fontId="0" fillId="24" borderId="115" xfId="0" applyFill="1" applyBorder="1" applyAlignment="1">
      <alignment horizontal="center" vertical="center"/>
    </xf>
    <xf numFmtId="0" fontId="0" fillId="0" borderId="154" xfId="0" applyBorder="1" applyAlignment="1">
      <alignment horizontal="center" vertical="center"/>
    </xf>
    <xf numFmtId="0" fontId="0" fillId="0" borderId="24" xfId="0" applyBorder="1" applyAlignment="1">
      <alignment horizontal="center" vertical="center"/>
    </xf>
    <xf numFmtId="0" fontId="0" fillId="0" borderId="179" xfId="0" applyBorder="1" applyAlignment="1">
      <alignment horizontal="center" vertical="center"/>
    </xf>
    <xf numFmtId="0" fontId="0" fillId="0" borderId="175" xfId="0" applyBorder="1" applyAlignment="1">
      <alignment horizontal="center" vertical="center"/>
    </xf>
    <xf numFmtId="0" fontId="0" fillId="0" borderId="120" xfId="0" applyBorder="1" applyAlignment="1">
      <alignment horizontal="center" vertical="center"/>
    </xf>
    <xf numFmtId="0" fontId="0" fillId="0" borderId="186" xfId="0" applyBorder="1" applyAlignment="1">
      <alignment horizontal="center" vertical="center"/>
    </xf>
    <xf numFmtId="0" fontId="0" fillId="0" borderId="178" xfId="0" applyBorder="1" applyAlignment="1">
      <alignment horizontal="center" vertical="center"/>
    </xf>
    <xf numFmtId="0" fontId="0" fillId="0" borderId="68" xfId="0" applyBorder="1" applyAlignment="1">
      <alignment horizontal="center" vertical="center"/>
    </xf>
    <xf numFmtId="0" fontId="0" fillId="0" borderId="177" xfId="0" applyBorder="1" applyAlignment="1">
      <alignment horizontal="center" vertical="center"/>
    </xf>
    <xf numFmtId="3" fontId="30" fillId="12" borderId="79" xfId="0" applyNumberFormat="1" applyFont="1" applyFill="1" applyBorder="1" applyAlignment="1">
      <alignment horizontal="right" vertical="center"/>
    </xf>
    <xf numFmtId="3" fontId="30" fillId="12" borderId="78" xfId="0" applyNumberFormat="1" applyFont="1" applyFill="1" applyBorder="1" applyAlignment="1">
      <alignment horizontal="right" vertical="center"/>
    </xf>
    <xf numFmtId="3" fontId="30" fillId="12" borderId="29" xfId="0" applyNumberFormat="1" applyFont="1" applyFill="1" applyBorder="1" applyAlignment="1">
      <alignment horizontal="right" vertical="center"/>
    </xf>
    <xf numFmtId="3" fontId="30" fillId="12" borderId="33" xfId="0" applyNumberFormat="1" applyFont="1" applyFill="1" applyBorder="1" applyAlignment="1">
      <alignment horizontal="right" vertical="center"/>
    </xf>
    <xf numFmtId="3" fontId="30" fillId="12" borderId="88" xfId="0" applyNumberFormat="1" applyFont="1" applyFill="1" applyBorder="1" applyAlignment="1" applyProtection="1">
      <alignment horizontal="right" vertical="center"/>
      <protection locked="0"/>
    </xf>
    <xf numFmtId="3" fontId="30" fillId="12" borderId="114" xfId="0" applyNumberFormat="1" applyFont="1" applyFill="1" applyBorder="1" applyAlignment="1" applyProtection="1">
      <alignment horizontal="right" vertical="center"/>
      <protection locked="0"/>
    </xf>
    <xf numFmtId="3" fontId="30" fillId="12" borderId="88" xfId="0" applyNumberFormat="1" applyFont="1" applyFill="1" applyBorder="1" applyAlignment="1">
      <alignment horizontal="right" vertical="center"/>
    </xf>
    <xf numFmtId="3" fontId="30" fillId="12" borderId="114" xfId="0" applyNumberFormat="1" applyFont="1" applyFill="1" applyBorder="1" applyAlignment="1">
      <alignment horizontal="right" vertical="center"/>
    </xf>
    <xf numFmtId="0" fontId="8" fillId="0" borderId="0" xfId="0" applyFont="1" applyAlignment="1">
      <alignment horizontal="left" vertical="top" wrapText="1"/>
    </xf>
    <xf numFmtId="0" fontId="30" fillId="0" borderId="0" xfId="10"/>
    <xf numFmtId="0" fontId="29" fillId="3" borderId="0" xfId="10" applyFont="1" applyFill="1" applyAlignment="1">
      <alignment vertical="center"/>
    </xf>
    <xf numFmtId="0" fontId="8" fillId="0" borderId="0" xfId="10" applyFont="1" applyAlignment="1">
      <alignment vertical="top" wrapText="1"/>
    </xf>
    <xf numFmtId="3" fontId="30" fillId="0" borderId="248" xfId="0" applyNumberFormat="1" applyFont="1" applyBorder="1" applyAlignment="1" applyProtection="1">
      <alignment horizontal="right" vertical="center" wrapText="1"/>
      <protection locked="0"/>
    </xf>
    <xf numFmtId="3" fontId="30" fillId="0" borderId="167" xfId="0" applyNumberFormat="1" applyFont="1" applyBorder="1" applyAlignment="1" applyProtection="1">
      <alignment horizontal="right" vertical="center" wrapText="1"/>
      <protection locked="0"/>
    </xf>
    <xf numFmtId="3" fontId="30" fillId="0" borderId="0" xfId="0" applyNumberFormat="1" applyFont="1" applyAlignment="1" applyProtection="1">
      <alignment horizontal="left" vertical="top" wrapText="1"/>
      <protection locked="0"/>
    </xf>
    <xf numFmtId="3" fontId="30" fillId="13" borderId="74" xfId="0" applyNumberFormat="1" applyFont="1" applyFill="1" applyBorder="1" applyAlignment="1" applyProtection="1">
      <alignment horizontal="right" vertical="center"/>
      <protection locked="0"/>
    </xf>
    <xf numFmtId="3" fontId="30" fillId="13" borderId="75" xfId="0" applyNumberFormat="1" applyFont="1" applyFill="1" applyBorder="1" applyAlignment="1" applyProtection="1">
      <alignment horizontal="right" vertical="center"/>
      <protection locked="0"/>
    </xf>
    <xf numFmtId="3" fontId="30" fillId="13" borderId="23" xfId="0" applyNumberFormat="1" applyFont="1" applyFill="1" applyBorder="1" applyAlignment="1" applyProtection="1">
      <alignment horizontal="right" vertical="center"/>
      <protection locked="0"/>
    </xf>
    <xf numFmtId="3" fontId="30" fillId="12" borderId="23" xfId="0" applyNumberFormat="1" applyFont="1" applyFill="1" applyBorder="1" applyAlignment="1" applyProtection="1">
      <alignment horizontal="right" vertical="center"/>
      <protection locked="0"/>
    </xf>
    <xf numFmtId="3" fontId="30" fillId="12" borderId="75" xfId="0" applyNumberFormat="1" applyFont="1" applyFill="1" applyBorder="1" applyAlignment="1" applyProtection="1">
      <alignment horizontal="right" vertical="center"/>
      <protection locked="0"/>
    </xf>
    <xf numFmtId="3" fontId="30" fillId="27" borderId="20" xfId="0" applyNumberFormat="1" applyFont="1" applyFill="1" applyBorder="1" applyAlignment="1" applyProtection="1">
      <alignment horizontal="right" vertical="center"/>
      <protection locked="0"/>
    </xf>
    <xf numFmtId="3" fontId="30" fillId="15" borderId="20" xfId="0" applyNumberFormat="1" applyFont="1" applyFill="1" applyBorder="1" applyAlignment="1">
      <alignment horizontal="right" vertical="center"/>
    </xf>
    <xf numFmtId="3" fontId="30" fillId="27" borderId="125" xfId="0" applyNumberFormat="1" applyFont="1" applyFill="1" applyBorder="1" applyAlignment="1" applyProtection="1">
      <alignment horizontal="right" vertical="center"/>
      <protection locked="0"/>
    </xf>
    <xf numFmtId="3" fontId="30" fillId="27" borderId="231" xfId="0" applyNumberFormat="1" applyFont="1" applyFill="1" applyBorder="1" applyAlignment="1" applyProtection="1">
      <alignment horizontal="right" vertical="center"/>
      <protection locked="0"/>
    </xf>
    <xf numFmtId="0" fontId="43" fillId="15" borderId="91" xfId="0" applyFont="1" applyFill="1" applyBorder="1" applyAlignment="1">
      <alignment horizontal="left" vertical="center" wrapText="1"/>
    </xf>
    <xf numFmtId="0" fontId="43" fillId="15" borderId="160" xfId="0" applyFont="1" applyFill="1" applyBorder="1" applyAlignment="1">
      <alignment horizontal="left" vertical="center" wrapText="1"/>
    </xf>
    <xf numFmtId="0" fontId="5" fillId="0" borderId="17" xfId="0" applyFont="1" applyBorder="1" applyAlignment="1">
      <alignment horizontal="center" vertical="center" wrapText="1"/>
    </xf>
    <xf numFmtId="0" fontId="30" fillId="0" borderId="60" xfId="0" applyFont="1" applyBorder="1" applyAlignment="1">
      <alignment horizontal="center" vertical="center" wrapText="1"/>
    </xf>
    <xf numFmtId="0" fontId="44" fillId="0" borderId="60" xfId="0" applyFont="1" applyBorder="1" applyAlignment="1">
      <alignment horizontal="center" vertical="center" wrapText="1"/>
    </xf>
    <xf numFmtId="0" fontId="0" fillId="0" borderId="0" xfId="0" applyAlignment="1">
      <alignment horizontal="center" wrapText="1"/>
    </xf>
    <xf numFmtId="0" fontId="69" fillId="0" borderId="0" xfId="0" applyFont="1" applyAlignment="1">
      <alignment horizontal="center" vertical="center"/>
    </xf>
    <xf numFmtId="3" fontId="30" fillId="13" borderId="82" xfId="0" applyNumberFormat="1" applyFont="1" applyFill="1" applyBorder="1" applyAlignment="1" applyProtection="1">
      <alignment horizontal="right" vertical="center"/>
      <protection locked="0"/>
    </xf>
    <xf numFmtId="3" fontId="30" fillId="13" borderId="162" xfId="0" applyNumberFormat="1" applyFont="1" applyFill="1" applyBorder="1" applyAlignment="1" applyProtection="1">
      <alignment horizontal="right" vertical="center"/>
      <protection locked="0"/>
    </xf>
    <xf numFmtId="3" fontId="30" fillId="13" borderId="63" xfId="0" applyNumberFormat="1" applyFont="1" applyFill="1" applyBorder="1" applyAlignment="1" applyProtection="1">
      <alignment horizontal="right" vertical="center"/>
      <protection locked="0"/>
    </xf>
    <xf numFmtId="9" fontId="30" fillId="13" borderId="26" xfId="8" applyFont="1" applyFill="1" applyBorder="1" applyAlignment="1" applyProtection="1">
      <alignment horizontal="right" vertical="center"/>
      <protection locked="0"/>
    </xf>
    <xf numFmtId="3" fontId="30" fillId="18" borderId="46" xfId="0" applyNumberFormat="1" applyFont="1" applyFill="1" applyBorder="1" applyAlignment="1" applyProtection="1">
      <alignment horizontal="right" vertical="center"/>
      <protection locked="0"/>
    </xf>
    <xf numFmtId="3" fontId="30" fillId="18" borderId="20" xfId="0" applyNumberFormat="1" applyFont="1" applyFill="1" applyBorder="1" applyAlignment="1" applyProtection="1">
      <alignment horizontal="right" vertical="center"/>
      <protection locked="0"/>
    </xf>
    <xf numFmtId="3" fontId="30" fillId="18" borderId="145" xfId="0" applyNumberFormat="1" applyFont="1" applyFill="1" applyBorder="1" applyAlignment="1" applyProtection="1">
      <alignment horizontal="right" vertical="center"/>
      <protection locked="0"/>
    </xf>
    <xf numFmtId="3" fontId="30" fillId="18" borderId="21" xfId="0" applyNumberFormat="1" applyFont="1" applyFill="1" applyBorder="1" applyAlignment="1" applyProtection="1">
      <alignment horizontal="right" vertical="center"/>
      <protection locked="0"/>
    </xf>
    <xf numFmtId="0" fontId="27" fillId="0" borderId="0" xfId="0" applyFont="1" applyAlignment="1">
      <alignment horizontal="left" vertical="center"/>
    </xf>
    <xf numFmtId="0" fontId="44" fillId="0" borderId="0" xfId="0" applyFont="1" applyAlignment="1">
      <alignment horizontal="left" vertical="center"/>
    </xf>
    <xf numFmtId="0" fontId="27" fillId="0" borderId="17" xfId="0" applyFont="1" applyBorder="1" applyAlignment="1">
      <alignment vertical="center" wrapText="1"/>
    </xf>
    <xf numFmtId="0" fontId="27" fillId="0" borderId="17" xfId="0" applyFont="1" applyBorder="1" applyAlignment="1">
      <alignment vertical="center"/>
    </xf>
    <xf numFmtId="0" fontId="30" fillId="0" borderId="17" xfId="0" applyFont="1" applyBorder="1" applyAlignment="1">
      <alignment horizontal="left" vertical="center"/>
    </xf>
    <xf numFmtId="3" fontId="30" fillId="12" borderId="17" xfId="0" applyNumberFormat="1" applyFont="1" applyFill="1" applyBorder="1" applyAlignment="1" applyProtection="1">
      <alignment horizontal="right" vertical="center"/>
      <protection locked="0"/>
    </xf>
    <xf numFmtId="3" fontId="30" fillId="12" borderId="17" xfId="0" applyNumberFormat="1" applyFont="1" applyFill="1" applyBorder="1" applyAlignment="1">
      <alignment horizontal="right" vertical="center"/>
    </xf>
    <xf numFmtId="3" fontId="30" fillId="12" borderId="239" xfId="0" applyNumberFormat="1" applyFont="1" applyFill="1" applyBorder="1" applyAlignment="1" applyProtection="1">
      <alignment horizontal="right" vertical="center"/>
      <protection locked="0"/>
    </xf>
    <xf numFmtId="3" fontId="30" fillId="12" borderId="239" xfId="0" applyNumberFormat="1" applyFont="1" applyFill="1" applyBorder="1" applyAlignment="1">
      <alignment horizontal="right" vertical="center"/>
    </xf>
    <xf numFmtId="0" fontId="30" fillId="0" borderId="38" xfId="0" applyFont="1" applyBorder="1" applyAlignment="1">
      <alignment horizontal="left" vertical="center"/>
    </xf>
    <xf numFmtId="3" fontId="30" fillId="12" borderId="38" xfId="0" applyNumberFormat="1" applyFont="1" applyFill="1" applyBorder="1" applyAlignment="1" applyProtection="1">
      <alignment horizontal="right" vertical="center"/>
      <protection locked="0"/>
    </xf>
    <xf numFmtId="3" fontId="30" fillId="12" borderId="124" xfId="0" applyNumberFormat="1" applyFont="1" applyFill="1" applyBorder="1" applyAlignment="1" applyProtection="1">
      <alignment horizontal="right" vertical="center"/>
      <protection locked="0"/>
    </xf>
    <xf numFmtId="0" fontId="0" fillId="0" borderId="0" xfId="0" applyAlignment="1">
      <alignment horizontal="center" vertical="center" textRotation="90" wrapText="1"/>
    </xf>
    <xf numFmtId="0" fontId="0" fillId="0" borderId="0" xfId="0" applyAlignment="1">
      <alignment horizontal="center" vertical="center" textRotation="90"/>
    </xf>
    <xf numFmtId="0" fontId="11" fillId="11" borderId="207" xfId="0" applyFont="1" applyFill="1" applyBorder="1" applyAlignment="1">
      <alignment horizontal="center" vertical="center" wrapText="1"/>
    </xf>
    <xf numFmtId="49" fontId="30" fillId="0" borderId="182" xfId="0" applyNumberFormat="1" applyFont="1" applyBorder="1" applyAlignment="1" applyProtection="1">
      <alignment horizontal="left" vertical="top" wrapText="1"/>
      <protection locked="0"/>
    </xf>
    <xf numFmtId="0" fontId="11" fillId="11" borderId="38" xfId="0" applyFont="1" applyFill="1" applyBorder="1" applyAlignment="1">
      <alignment horizontal="center" vertical="center" wrapText="1"/>
    </xf>
    <xf numFmtId="3" fontId="30" fillId="18" borderId="156" xfId="0" applyNumberFormat="1" applyFont="1" applyFill="1" applyBorder="1" applyAlignment="1" applyProtection="1">
      <alignment horizontal="right" vertical="center"/>
      <protection locked="0"/>
    </xf>
    <xf numFmtId="3" fontId="30" fillId="18" borderId="90" xfId="0" applyNumberFormat="1" applyFont="1" applyFill="1" applyBorder="1" applyAlignment="1" applyProtection="1">
      <alignment horizontal="right" vertical="center"/>
      <protection locked="0"/>
    </xf>
    <xf numFmtId="0" fontId="43" fillId="0" borderId="0" xfId="0" applyFont="1" applyAlignment="1">
      <alignment horizontal="left" vertical="center"/>
    </xf>
    <xf numFmtId="3" fontId="1" fillId="5" borderId="253" xfId="0" applyNumberFormat="1" applyFont="1" applyFill="1" applyBorder="1" applyAlignment="1">
      <alignment horizontal="right" vertical="center"/>
    </xf>
    <xf numFmtId="3" fontId="1" fillId="9" borderId="121" xfId="0" applyNumberFormat="1" applyFont="1" applyFill="1" applyBorder="1" applyAlignment="1">
      <alignment horizontal="right" vertical="center"/>
    </xf>
    <xf numFmtId="0" fontId="30" fillId="9" borderId="75" xfId="0" applyFont="1" applyFill="1" applyBorder="1" applyAlignment="1">
      <alignment horizontal="center" vertical="center" wrapText="1"/>
    </xf>
    <xf numFmtId="3" fontId="30" fillId="13" borderId="145" xfId="0" applyNumberFormat="1" applyFont="1" applyFill="1" applyBorder="1" applyAlignment="1" applyProtection="1">
      <alignment horizontal="right" vertical="center"/>
      <protection locked="0"/>
    </xf>
    <xf numFmtId="3" fontId="30" fillId="13" borderId="155" xfId="0" applyNumberFormat="1" applyFont="1" applyFill="1" applyBorder="1" applyAlignment="1" applyProtection="1">
      <alignment horizontal="right" vertical="center"/>
      <protection locked="0"/>
    </xf>
    <xf numFmtId="3" fontId="1" fillId="19" borderId="142" xfId="0" applyNumberFormat="1" applyFont="1" applyFill="1" applyBorder="1" applyAlignment="1">
      <alignment horizontal="right" vertical="center"/>
    </xf>
    <xf numFmtId="3" fontId="30" fillId="0" borderId="170" xfId="0" applyNumberFormat="1" applyFont="1" applyBorder="1" applyAlignment="1" applyProtection="1">
      <alignment horizontal="right" vertical="center"/>
      <protection locked="0"/>
    </xf>
    <xf numFmtId="3" fontId="30" fillId="0" borderId="243" xfId="0" applyNumberFormat="1" applyFont="1" applyBorder="1" applyAlignment="1" applyProtection="1">
      <alignment horizontal="right" vertical="center"/>
      <protection locked="0"/>
    </xf>
    <xf numFmtId="0" fontId="30" fillId="13" borderId="60" xfId="0" applyFont="1" applyFill="1" applyBorder="1" applyAlignment="1">
      <alignment vertical="center" wrapText="1"/>
    </xf>
    <xf numFmtId="0" fontId="43" fillId="13" borderId="191" xfId="0" applyFont="1" applyFill="1" applyBorder="1" applyAlignment="1">
      <alignment horizontal="center" vertical="center" wrapText="1"/>
    </xf>
    <xf numFmtId="3" fontId="30" fillId="13" borderId="30" xfId="0" applyNumberFormat="1" applyFont="1" applyFill="1" applyBorder="1" applyAlignment="1" applyProtection="1">
      <alignment horizontal="right" vertical="center"/>
      <protection locked="0"/>
    </xf>
    <xf numFmtId="3" fontId="30" fillId="13" borderId="61" xfId="0" applyNumberFormat="1" applyFont="1" applyFill="1" applyBorder="1" applyAlignment="1" applyProtection="1">
      <alignment horizontal="right" vertical="center"/>
      <protection locked="0"/>
    </xf>
    <xf numFmtId="3" fontId="30" fillId="13" borderId="32" xfId="0" applyNumberFormat="1" applyFont="1" applyFill="1" applyBorder="1" applyAlignment="1" applyProtection="1">
      <alignment horizontal="right" vertical="center"/>
      <protection locked="0"/>
    </xf>
    <xf numFmtId="3" fontId="30" fillId="18" borderId="69" xfId="0" applyNumberFormat="1" applyFont="1" applyFill="1" applyBorder="1" applyAlignment="1" applyProtection="1">
      <alignment horizontal="right" vertical="center"/>
      <protection locked="0"/>
    </xf>
    <xf numFmtId="3" fontId="30" fillId="18" borderId="142" xfId="0" applyNumberFormat="1" applyFont="1" applyFill="1" applyBorder="1" applyAlignment="1" applyProtection="1">
      <alignment horizontal="right" vertical="center"/>
      <protection locked="0"/>
    </xf>
    <xf numFmtId="3" fontId="30" fillId="18" borderId="78" xfId="0" applyNumberFormat="1" applyFont="1" applyFill="1" applyBorder="1" applyAlignment="1" applyProtection="1">
      <alignment horizontal="right" vertical="center"/>
      <protection locked="0"/>
    </xf>
    <xf numFmtId="3" fontId="30" fillId="18" borderId="47" xfId="0" applyNumberFormat="1" applyFont="1" applyFill="1" applyBorder="1" applyAlignment="1" applyProtection="1">
      <alignment horizontal="right" vertical="center"/>
      <protection locked="0"/>
    </xf>
    <xf numFmtId="3" fontId="30" fillId="18" borderId="71" xfId="0" applyNumberFormat="1" applyFont="1" applyFill="1" applyBorder="1" applyAlignment="1" applyProtection="1">
      <alignment horizontal="right" vertical="center"/>
      <protection locked="0"/>
    </xf>
    <xf numFmtId="3" fontId="30" fillId="18" borderId="57" xfId="0" applyNumberFormat="1" applyFont="1" applyFill="1" applyBorder="1" applyAlignment="1" applyProtection="1">
      <alignment horizontal="right" vertical="center"/>
      <protection locked="0"/>
    </xf>
    <xf numFmtId="0" fontId="43" fillId="18" borderId="145" xfId="0" applyFont="1" applyFill="1" applyBorder="1" applyAlignment="1" applyProtection="1">
      <alignment horizontal="center" vertical="center" wrapText="1"/>
      <protection locked="0"/>
    </xf>
    <xf numFmtId="3" fontId="30" fillId="18" borderId="57" xfId="0" applyNumberFormat="1" applyFont="1" applyFill="1" applyBorder="1" applyAlignment="1" applyProtection="1">
      <alignment horizontal="right" vertical="center" wrapText="1"/>
      <protection locked="0"/>
    </xf>
    <xf numFmtId="3" fontId="30" fillId="13" borderId="21" xfId="0" applyNumberFormat="1" applyFont="1" applyFill="1" applyBorder="1" applyAlignment="1" applyProtection="1">
      <alignment horizontal="right" vertical="center" wrapText="1"/>
      <protection locked="0"/>
    </xf>
    <xf numFmtId="3" fontId="30" fillId="13" borderId="23" xfId="0" applyNumberFormat="1" applyFont="1" applyFill="1" applyBorder="1" applyAlignment="1" applyProtection="1">
      <alignment horizontal="right" vertical="center" wrapText="1"/>
      <protection locked="0"/>
    </xf>
    <xf numFmtId="0" fontId="43" fillId="13" borderId="145" xfId="0" applyFont="1" applyFill="1" applyBorder="1" applyAlignment="1" applyProtection="1">
      <alignment horizontal="center" vertical="center" wrapText="1"/>
      <protection locked="0"/>
    </xf>
    <xf numFmtId="0" fontId="0" fillId="29" borderId="67" xfId="0" applyFill="1" applyBorder="1" applyAlignment="1">
      <alignment vertical="center"/>
    </xf>
    <xf numFmtId="0" fontId="0" fillId="29" borderId="175" xfId="0" applyFill="1" applyBorder="1" applyAlignment="1">
      <alignment vertical="center"/>
    </xf>
    <xf numFmtId="0" fontId="27" fillId="9" borderId="175" xfId="0" applyFont="1" applyFill="1" applyBorder="1" applyAlignment="1">
      <alignment vertical="center"/>
    </xf>
    <xf numFmtId="0" fontId="27" fillId="9" borderId="175" xfId="0" applyFont="1" applyFill="1" applyBorder="1" applyAlignment="1">
      <alignment vertical="center" wrapText="1"/>
    </xf>
    <xf numFmtId="0" fontId="27" fillId="9" borderId="154" xfId="0" applyFont="1" applyFill="1" applyBorder="1" applyAlignment="1">
      <alignment vertical="center"/>
    </xf>
    <xf numFmtId="0" fontId="27" fillId="9" borderId="154" xfId="0" applyFont="1" applyFill="1" applyBorder="1" applyAlignment="1">
      <alignment vertical="center" wrapText="1"/>
    </xf>
    <xf numFmtId="0" fontId="27" fillId="9" borderId="24" xfId="0" applyFont="1" applyFill="1" applyBorder="1" applyAlignment="1">
      <alignment vertical="center"/>
    </xf>
    <xf numFmtId="0" fontId="0" fillId="0" borderId="181" xfId="0" applyBorder="1" applyAlignment="1">
      <alignment vertical="center"/>
    </xf>
    <xf numFmtId="0" fontId="4" fillId="29" borderId="24" xfId="0" applyFont="1" applyFill="1" applyBorder="1" applyAlignment="1">
      <alignment vertical="center"/>
    </xf>
    <xf numFmtId="0" fontId="10" fillId="29" borderId="24" xfId="0" applyFont="1" applyFill="1" applyBorder="1" applyAlignment="1">
      <alignment vertical="center"/>
    </xf>
    <xf numFmtId="0" fontId="30" fillId="19" borderId="109" xfId="0" applyFont="1" applyFill="1" applyBorder="1" applyAlignment="1">
      <alignment horizontal="center" vertical="center"/>
    </xf>
    <xf numFmtId="0" fontId="0" fillId="0" borderId="3" xfId="0" applyBorder="1" applyAlignment="1">
      <alignment horizontal="left"/>
    </xf>
    <xf numFmtId="0" fontId="30" fillId="20" borderId="109" xfId="0" applyFont="1" applyFill="1" applyBorder="1" applyAlignment="1">
      <alignment horizontal="center" vertical="center"/>
    </xf>
    <xf numFmtId="0" fontId="30" fillId="13" borderId="144" xfId="0" applyFont="1" applyFill="1" applyBorder="1" applyAlignment="1" applyProtection="1">
      <alignment horizontal="center" wrapText="1"/>
      <protection locked="0"/>
    </xf>
    <xf numFmtId="0" fontId="30" fillId="13" borderId="169" xfId="0" applyFont="1" applyFill="1" applyBorder="1" applyAlignment="1">
      <alignment vertical="center" wrapText="1"/>
    </xf>
    <xf numFmtId="3" fontId="22" fillId="13" borderId="156" xfId="0" applyNumberFormat="1" applyFont="1" applyFill="1" applyBorder="1" applyAlignment="1">
      <alignment horizontal="left" vertical="center" wrapText="1"/>
    </xf>
    <xf numFmtId="3" fontId="22" fillId="13" borderId="156" xfId="0" applyNumberFormat="1" applyFont="1" applyFill="1" applyBorder="1" applyAlignment="1">
      <alignment horizontal="center" vertical="center" wrapText="1"/>
    </xf>
    <xf numFmtId="3" fontId="30" fillId="13" borderId="34" xfId="0" applyNumberFormat="1" applyFont="1" applyFill="1" applyBorder="1" applyAlignment="1" applyProtection="1">
      <alignment horizontal="right" vertical="center"/>
      <protection locked="0"/>
    </xf>
    <xf numFmtId="0" fontId="9" fillId="15" borderId="161" xfId="0" applyFont="1" applyFill="1" applyBorder="1" applyAlignment="1">
      <alignment horizontal="center" vertical="center" wrapText="1"/>
    </xf>
    <xf numFmtId="0" fontId="9" fillId="15" borderId="1" xfId="0" applyFont="1" applyFill="1" applyBorder="1" applyAlignment="1">
      <alignment horizontal="center" vertical="center" wrapText="1"/>
    </xf>
    <xf numFmtId="49" fontId="30" fillId="0" borderId="120" xfId="0" applyNumberFormat="1" applyFont="1" applyBorder="1" applyAlignment="1" applyProtection="1">
      <alignment horizontal="left" vertical="top" wrapText="1"/>
      <protection locked="0"/>
    </xf>
    <xf numFmtId="49" fontId="30" fillId="0" borderId="137" xfId="0" applyNumberFormat="1" applyFont="1" applyBorder="1" applyAlignment="1" applyProtection="1">
      <alignment horizontal="left" vertical="top" wrapText="1"/>
      <protection locked="0"/>
    </xf>
    <xf numFmtId="49" fontId="1" fillId="4" borderId="255" xfId="0" applyNumberFormat="1" applyFont="1" applyFill="1" applyBorder="1" applyAlignment="1" applyProtection="1">
      <alignment horizontal="left" vertical="top" wrapText="1"/>
      <protection locked="0"/>
    </xf>
    <xf numFmtId="49" fontId="30" fillId="0" borderId="169" xfId="0" applyNumberFormat="1" applyFont="1" applyBorder="1" applyAlignment="1" applyProtection="1">
      <alignment horizontal="left" vertical="top" wrapText="1"/>
      <protection locked="0"/>
    </xf>
    <xf numFmtId="0" fontId="32" fillId="15" borderId="17" xfId="0" applyFont="1" applyFill="1" applyBorder="1" applyAlignment="1">
      <alignment horizontal="left" vertical="top" wrapText="1"/>
    </xf>
    <xf numFmtId="0" fontId="32" fillId="15" borderId="251" xfId="0" applyFont="1" applyFill="1" applyBorder="1" applyAlignment="1">
      <alignment horizontal="left" vertical="top" wrapText="1"/>
    </xf>
    <xf numFmtId="0" fontId="32" fillId="15" borderId="36" xfId="0" applyFont="1" applyFill="1" applyBorder="1" applyAlignment="1">
      <alignment horizontal="left" vertical="top" wrapText="1"/>
    </xf>
    <xf numFmtId="0" fontId="32" fillId="15" borderId="252" xfId="0" applyFont="1" applyFill="1" applyBorder="1" applyAlignment="1">
      <alignment horizontal="left" vertical="top" wrapText="1"/>
    </xf>
    <xf numFmtId="49" fontId="30" fillId="0" borderId="256" xfId="0" applyNumberFormat="1" applyFont="1" applyBorder="1" applyAlignment="1" applyProtection="1">
      <alignment horizontal="left" vertical="top" wrapText="1"/>
      <protection locked="0"/>
    </xf>
    <xf numFmtId="49" fontId="30" fillId="0" borderId="175" xfId="0" applyNumberFormat="1" applyFont="1" applyBorder="1" applyAlignment="1" applyProtection="1">
      <alignment horizontal="left" vertical="top" wrapText="1"/>
      <protection locked="0"/>
    </xf>
    <xf numFmtId="3" fontId="32" fillId="15" borderId="17" xfId="0" applyNumberFormat="1" applyFont="1" applyFill="1" applyBorder="1" applyAlignment="1">
      <alignment horizontal="left" vertical="top" wrapText="1"/>
    </xf>
    <xf numFmtId="0" fontId="32" fillId="15" borderId="116" xfId="0" applyFont="1" applyFill="1" applyBorder="1" applyAlignment="1">
      <alignment horizontal="left" vertical="top" wrapText="1"/>
    </xf>
    <xf numFmtId="3" fontId="32" fillId="15" borderId="239" xfId="0" applyNumberFormat="1" applyFont="1" applyFill="1" applyBorder="1" applyAlignment="1">
      <alignment horizontal="left" vertical="top" wrapText="1"/>
    </xf>
    <xf numFmtId="0" fontId="32" fillId="15" borderId="118" xfId="0" applyFont="1" applyFill="1" applyBorder="1" applyAlignment="1">
      <alignment horizontal="left" vertical="top" wrapText="1"/>
    </xf>
    <xf numFmtId="3" fontId="32" fillId="15" borderId="38" xfId="0" applyNumberFormat="1" applyFont="1" applyFill="1" applyBorder="1" applyAlignment="1">
      <alignment horizontal="left" vertical="top" wrapText="1"/>
    </xf>
    <xf numFmtId="0" fontId="32" fillId="15" borderId="38" xfId="0" applyFont="1" applyFill="1" applyBorder="1" applyAlignment="1">
      <alignment horizontal="left" vertical="top" wrapText="1"/>
    </xf>
    <xf numFmtId="3" fontId="32" fillId="15" borderId="124" xfId="0" applyNumberFormat="1" applyFont="1" applyFill="1" applyBorder="1" applyAlignment="1">
      <alignment horizontal="left" vertical="top" wrapText="1"/>
    </xf>
    <xf numFmtId="49" fontId="30" fillId="0" borderId="241" xfId="0" applyNumberFormat="1" applyFont="1" applyBorder="1" applyAlignment="1" applyProtection="1">
      <alignment horizontal="left" vertical="top" wrapText="1"/>
      <protection locked="0"/>
    </xf>
    <xf numFmtId="49" fontId="30" fillId="0" borderId="181" xfId="0" applyNumberFormat="1" applyFont="1" applyBorder="1" applyAlignment="1" applyProtection="1">
      <alignment horizontal="left" vertical="top" wrapText="1"/>
      <protection locked="0"/>
    </xf>
    <xf numFmtId="0" fontId="32" fillId="15" borderId="239" xfId="0" applyFont="1" applyFill="1" applyBorder="1" applyAlignment="1">
      <alignment horizontal="left" vertical="top" wrapText="1"/>
    </xf>
    <xf numFmtId="0" fontId="0" fillId="28" borderId="120" xfId="0" applyFill="1" applyBorder="1" applyAlignment="1">
      <alignment vertical="center"/>
    </xf>
    <xf numFmtId="0" fontId="4" fillId="0" borderId="60" xfId="0" applyFont="1" applyBorder="1" applyAlignment="1">
      <alignment vertical="center"/>
    </xf>
    <xf numFmtId="0" fontId="0" fillId="0" borderId="120" xfId="0" applyBorder="1" applyAlignment="1">
      <alignment vertical="center"/>
    </xf>
    <xf numFmtId="0" fontId="4" fillId="29" borderId="154" xfId="0" applyFont="1" applyFill="1" applyBorder="1" applyAlignment="1">
      <alignment vertical="center" wrapText="1"/>
    </xf>
    <xf numFmtId="0" fontId="29" fillId="0" borderId="168" xfId="0" applyFont="1" applyBorder="1" applyAlignment="1">
      <alignment horizontal="left" vertical="center" wrapText="1"/>
    </xf>
    <xf numFmtId="0" fontId="29" fillId="0" borderId="1" xfId="0" applyFont="1" applyBorder="1" applyAlignment="1">
      <alignment horizontal="left" vertical="center" wrapText="1"/>
    </xf>
    <xf numFmtId="0" fontId="29" fillId="0" borderId="180" xfId="0" applyFont="1" applyBorder="1" applyAlignment="1">
      <alignment horizontal="left" vertical="center" wrapText="1"/>
    </xf>
    <xf numFmtId="0" fontId="4" fillId="28" borderId="1" xfId="0" applyFont="1" applyFill="1" applyBorder="1" applyAlignment="1">
      <alignment horizontal="left" vertical="center" wrapText="1"/>
    </xf>
    <xf numFmtId="0" fontId="29" fillId="28" borderId="1" xfId="0" applyFont="1" applyFill="1" applyBorder="1" applyAlignment="1">
      <alignment horizontal="left" vertical="center" wrapText="1"/>
    </xf>
    <xf numFmtId="0" fontId="27" fillId="28" borderId="1" xfId="0" applyFont="1" applyFill="1" applyBorder="1"/>
    <xf numFmtId="0" fontId="82" fillId="0" borderId="155" xfId="0" applyFont="1" applyBorder="1" applyAlignment="1">
      <alignment vertical="center"/>
    </xf>
    <xf numFmtId="0" fontId="0" fillId="0" borderId="155" xfId="0" applyBorder="1" applyAlignment="1">
      <alignment vertical="center"/>
    </xf>
    <xf numFmtId="0" fontId="0" fillId="0" borderId="208" xfId="0" applyBorder="1" applyAlignment="1">
      <alignment vertical="center"/>
    </xf>
    <xf numFmtId="3" fontId="30" fillId="12" borderId="117" xfId="0" applyNumberFormat="1" applyFont="1" applyFill="1" applyBorder="1" applyAlignment="1" applyProtection="1">
      <alignment horizontal="right" vertical="center"/>
      <protection locked="0"/>
    </xf>
    <xf numFmtId="3" fontId="30" fillId="12" borderId="28" xfId="0" applyNumberFormat="1" applyFont="1" applyFill="1" applyBorder="1" applyAlignment="1" applyProtection="1">
      <alignment horizontal="right" vertical="center"/>
      <protection locked="0"/>
    </xf>
    <xf numFmtId="3" fontId="30" fillId="12" borderId="28" xfId="0" applyNumberFormat="1" applyFont="1" applyFill="1" applyBorder="1" applyAlignment="1">
      <alignment horizontal="right" vertical="center"/>
    </xf>
    <xf numFmtId="0" fontId="10" fillId="29" borderId="154" xfId="0" applyFont="1" applyFill="1" applyBorder="1" applyAlignment="1">
      <alignment vertical="center" wrapText="1"/>
    </xf>
    <xf numFmtId="0" fontId="27" fillId="28" borderId="156" xfId="0" applyFont="1" applyFill="1" applyBorder="1" applyAlignment="1">
      <alignment vertical="center" wrapText="1"/>
    </xf>
    <xf numFmtId="0" fontId="0" fillId="28" borderId="156" xfId="0" applyFill="1" applyBorder="1" applyAlignment="1">
      <alignment vertical="center"/>
    </xf>
    <xf numFmtId="0" fontId="0" fillId="28" borderId="169" xfId="0" applyFill="1" applyBorder="1" applyAlignment="1">
      <alignment vertical="center"/>
    </xf>
    <xf numFmtId="0" fontId="27" fillId="28" borderId="151" xfId="0" applyFont="1" applyFill="1" applyBorder="1" applyAlignment="1">
      <alignment vertical="center" wrapText="1"/>
    </xf>
    <xf numFmtId="0" fontId="27" fillId="28" borderId="232" xfId="0" applyFont="1" applyFill="1" applyBorder="1" applyAlignment="1">
      <alignment vertical="center" wrapText="1"/>
    </xf>
    <xf numFmtId="0" fontId="4" fillId="28" borderId="0" xfId="0" applyFont="1" applyFill="1" applyAlignment="1">
      <alignment vertical="center"/>
    </xf>
    <xf numFmtId="0" fontId="27" fillId="28" borderId="250" xfId="0" applyFont="1" applyFill="1" applyBorder="1" applyAlignment="1">
      <alignment vertical="center" wrapText="1"/>
    </xf>
    <xf numFmtId="0" fontId="0" fillId="28" borderId="0" xfId="0" applyFill="1" applyAlignment="1">
      <alignment vertical="center"/>
    </xf>
    <xf numFmtId="0" fontId="0" fillId="28" borderId="250" xfId="0" applyFill="1" applyBorder="1" applyAlignment="1">
      <alignment vertical="center"/>
    </xf>
    <xf numFmtId="0" fontId="0" fillId="28" borderId="254" xfId="0" applyFill="1" applyBorder="1" applyAlignment="1">
      <alignment vertical="center"/>
    </xf>
    <xf numFmtId="0" fontId="5" fillId="0" borderId="2" xfId="0" applyFont="1" applyBorder="1" applyAlignment="1">
      <alignment horizontal="center" vertical="center" wrapText="1"/>
    </xf>
    <xf numFmtId="2" fontId="30" fillId="13" borderId="7" xfId="8" applyNumberFormat="1" applyFont="1" applyFill="1" applyBorder="1" applyAlignment="1" applyProtection="1">
      <alignment horizontal="right" vertical="center"/>
      <protection locked="0"/>
    </xf>
    <xf numFmtId="2" fontId="30" fillId="13" borderId="26" xfId="8" applyNumberFormat="1" applyFont="1" applyFill="1" applyBorder="1" applyAlignment="1" applyProtection="1">
      <alignment horizontal="right" vertical="center"/>
      <protection locked="0"/>
    </xf>
    <xf numFmtId="3" fontId="30" fillId="0" borderId="257" xfId="0" applyNumberFormat="1" applyFont="1" applyBorder="1" applyAlignment="1">
      <alignment horizontal="right" vertical="center"/>
    </xf>
    <xf numFmtId="3" fontId="30" fillId="0" borderId="94" xfId="0" applyNumberFormat="1" applyFont="1" applyBorder="1" applyAlignment="1">
      <alignment horizontal="right" vertical="center"/>
    </xf>
    <xf numFmtId="3" fontId="30" fillId="0" borderId="56" xfId="0" applyNumberFormat="1" applyFont="1" applyBorder="1" applyAlignment="1">
      <alignment horizontal="right" vertical="center"/>
    </xf>
    <xf numFmtId="3" fontId="30" fillId="0" borderId="99" xfId="0" applyNumberFormat="1" applyFont="1" applyBorder="1" applyAlignment="1">
      <alignment horizontal="right" vertical="center"/>
    </xf>
    <xf numFmtId="3" fontId="30" fillId="0" borderId="146" xfId="0" applyNumberFormat="1" applyFont="1" applyBorder="1" applyAlignment="1">
      <alignment horizontal="right" vertical="center"/>
    </xf>
    <xf numFmtId="10" fontId="1" fillId="0" borderId="169" xfId="8" applyNumberFormat="1" applyFont="1" applyBorder="1" applyAlignment="1" applyProtection="1">
      <alignment horizontal="right" vertical="center"/>
      <protection locked="0"/>
    </xf>
    <xf numFmtId="10" fontId="1" fillId="0" borderId="32" xfId="8" applyNumberFormat="1" applyFont="1" applyBorder="1" applyAlignment="1" applyProtection="1">
      <alignment horizontal="right" vertical="center"/>
      <protection locked="0"/>
    </xf>
    <xf numFmtId="3" fontId="30" fillId="13" borderId="181" xfId="0" applyNumberFormat="1" applyFont="1" applyFill="1" applyBorder="1" applyAlignment="1" applyProtection="1">
      <alignment horizontal="right" vertical="center"/>
      <protection locked="0"/>
    </xf>
    <xf numFmtId="3" fontId="1" fillId="0" borderId="181" xfId="0" applyNumberFormat="1" applyFont="1" applyBorder="1" applyAlignment="1" applyProtection="1">
      <alignment horizontal="right" vertical="center"/>
      <protection locked="0"/>
    </xf>
    <xf numFmtId="10" fontId="1" fillId="0" borderId="181" xfId="8" applyNumberFormat="1" applyFont="1" applyBorder="1" applyAlignment="1" applyProtection="1">
      <alignment horizontal="right" vertical="center"/>
      <protection locked="0"/>
    </xf>
    <xf numFmtId="0" fontId="44" fillId="0" borderId="88" xfId="0" applyFont="1" applyBorder="1" applyAlignment="1">
      <alignment horizontal="center" vertical="center" wrapText="1"/>
    </xf>
    <xf numFmtId="0" fontId="30" fillId="19" borderId="78" xfId="0" applyFont="1" applyFill="1" applyBorder="1" applyAlignment="1">
      <alignment horizontal="center" vertical="center" wrapText="1"/>
    </xf>
    <xf numFmtId="0" fontId="30" fillId="19" borderId="114" xfId="0" applyFont="1" applyFill="1" applyBorder="1" applyAlignment="1">
      <alignment horizontal="center" vertical="center" wrapText="1"/>
    </xf>
    <xf numFmtId="0" fontId="30" fillId="20" borderId="142" xfId="0" applyFont="1" applyFill="1" applyBorder="1" applyAlignment="1">
      <alignment horizontal="center" vertical="center" wrapText="1"/>
    </xf>
    <xf numFmtId="0" fontId="30" fillId="20" borderId="78" xfId="0" applyFont="1" applyFill="1" applyBorder="1" applyAlignment="1">
      <alignment horizontal="center" vertical="center" wrapText="1"/>
    </xf>
    <xf numFmtId="0" fontId="5" fillId="20" borderId="141" xfId="0" quotePrefix="1" applyFont="1" applyFill="1" applyBorder="1" applyAlignment="1">
      <alignment horizontal="center" vertical="center" wrapText="1"/>
    </xf>
    <xf numFmtId="0" fontId="5" fillId="20" borderId="149" xfId="0" quotePrefix="1" applyFont="1" applyFill="1" applyBorder="1" applyAlignment="1">
      <alignment horizontal="center" vertical="center" wrapText="1"/>
    </xf>
    <xf numFmtId="0" fontId="43" fillId="0" borderId="212" xfId="0" applyFont="1" applyBorder="1" applyAlignment="1">
      <alignment horizontal="center" vertical="center" wrapText="1"/>
    </xf>
    <xf numFmtId="3" fontId="30" fillId="13" borderId="175" xfId="0" applyNumberFormat="1" applyFont="1" applyFill="1" applyBorder="1" applyAlignment="1" applyProtection="1">
      <alignment horizontal="right" vertical="center"/>
      <protection locked="0"/>
    </xf>
    <xf numFmtId="3" fontId="30" fillId="13" borderId="141" xfId="0" applyNumberFormat="1" applyFont="1" applyFill="1" applyBorder="1" applyAlignment="1" applyProtection="1">
      <alignment horizontal="right" vertical="center"/>
      <protection locked="0"/>
    </xf>
    <xf numFmtId="0" fontId="0" fillId="0" borderId="0" xfId="0" applyAlignment="1">
      <alignment vertical="top"/>
    </xf>
    <xf numFmtId="0" fontId="30" fillId="0" borderId="17" xfId="0" applyFont="1" applyBorder="1"/>
    <xf numFmtId="0" fontId="30" fillId="0" borderId="31" xfId="0" applyFont="1" applyBorder="1" applyAlignment="1">
      <alignment horizontal="center" vertical="center"/>
    </xf>
    <xf numFmtId="0" fontId="30" fillId="0" borderId="33" xfId="0" applyFont="1" applyBorder="1" applyAlignment="1">
      <alignment horizontal="center" vertical="center"/>
    </xf>
    <xf numFmtId="0" fontId="30" fillId="0" borderId="78" xfId="0" applyFont="1" applyBorder="1" applyAlignment="1">
      <alignment horizontal="center" vertical="center"/>
    </xf>
    <xf numFmtId="0" fontId="30" fillId="0" borderId="29" xfId="0" applyFont="1" applyBorder="1" applyAlignment="1">
      <alignment horizontal="center" vertical="center"/>
    </xf>
    <xf numFmtId="0" fontId="4" fillId="7" borderId="117" xfId="0" applyFont="1" applyFill="1" applyBorder="1" applyAlignment="1" applyProtection="1">
      <alignment horizontal="left" vertical="center" wrapText="1"/>
      <protection locked="0"/>
    </xf>
    <xf numFmtId="0" fontId="4" fillId="7" borderId="27" xfId="0" applyFont="1" applyFill="1" applyBorder="1" applyAlignment="1" applyProtection="1">
      <alignment horizontal="left" vertical="center" wrapText="1"/>
      <protection locked="0"/>
    </xf>
    <xf numFmtId="0" fontId="4" fillId="7" borderId="28" xfId="0" applyFont="1" applyFill="1" applyBorder="1" applyAlignment="1" applyProtection="1">
      <alignment horizontal="left" vertical="center" wrapText="1"/>
      <protection locked="0"/>
    </xf>
    <xf numFmtId="0" fontId="0" fillId="12" borderId="7" xfId="0" applyFill="1" applyBorder="1"/>
    <xf numFmtId="0" fontId="0" fillId="12" borderId="21" xfId="0" applyFill="1" applyBorder="1"/>
    <xf numFmtId="0" fontId="0" fillId="12" borderId="141" xfId="0" applyFill="1" applyBorder="1"/>
    <xf numFmtId="0" fontId="0" fillId="12" borderId="47" xfId="0" applyFill="1" applyBorder="1"/>
    <xf numFmtId="0" fontId="0" fillId="18" borderId="5" xfId="0" applyFill="1" applyBorder="1"/>
    <xf numFmtId="0" fontId="0" fillId="18" borderId="20" xfId="0" applyFill="1" applyBorder="1"/>
    <xf numFmtId="0" fontId="0" fillId="18" borderId="7" xfId="0" applyFill="1" applyBorder="1"/>
    <xf numFmtId="0" fontId="0" fillId="18" borderId="21" xfId="0" applyFill="1" applyBorder="1"/>
    <xf numFmtId="0" fontId="43" fillId="0" borderId="258" xfId="0" applyFont="1" applyBorder="1" applyAlignment="1">
      <alignment horizontal="center" vertical="center" wrapText="1"/>
    </xf>
    <xf numFmtId="0" fontId="43" fillId="0" borderId="259" xfId="0" applyFont="1" applyBorder="1" applyAlignment="1">
      <alignment horizontal="center" vertical="center" wrapText="1"/>
    </xf>
    <xf numFmtId="0" fontId="30" fillId="0" borderId="3" xfId="0" applyFont="1" applyBorder="1" applyAlignment="1">
      <alignment vertical="center" wrapText="1"/>
    </xf>
    <xf numFmtId="0" fontId="30" fillId="0" borderId="259" xfId="0" applyFont="1" applyBorder="1" applyAlignment="1">
      <alignment horizontal="center" vertical="center" wrapText="1"/>
    </xf>
    <xf numFmtId="0" fontId="0" fillId="0" borderId="169" xfId="0" applyBorder="1"/>
    <xf numFmtId="0" fontId="30" fillId="0" borderId="169" xfId="0" applyFont="1" applyBorder="1" applyAlignment="1">
      <alignment vertical="top" wrapText="1"/>
    </xf>
    <xf numFmtId="0" fontId="30" fillId="0" borderId="260" xfId="0" applyFont="1" applyBorder="1" applyAlignment="1">
      <alignment horizontal="center" vertical="top" wrapText="1"/>
    </xf>
    <xf numFmtId="0" fontId="30" fillId="0" borderId="261" xfId="0" applyFont="1" applyBorder="1" applyAlignment="1">
      <alignment horizontal="center" vertical="top" wrapText="1"/>
    </xf>
    <xf numFmtId="0" fontId="30" fillId="0" borderId="262" xfId="0" applyFont="1" applyBorder="1" applyAlignment="1">
      <alignment horizontal="center" vertical="top" wrapText="1"/>
    </xf>
    <xf numFmtId="0" fontId="30" fillId="0" borderId="263" xfId="0" applyFont="1" applyBorder="1" applyAlignment="1">
      <alignment horizontal="center" vertical="top" wrapText="1"/>
    </xf>
    <xf numFmtId="0" fontId="30" fillId="0" borderId="67" xfId="0" applyFont="1" applyBorder="1" applyAlignment="1">
      <alignment horizontal="center" vertical="center"/>
    </xf>
    <xf numFmtId="0" fontId="30" fillId="0" borderId="175" xfId="0" applyFont="1" applyBorder="1" applyAlignment="1">
      <alignment horizontal="center" vertical="center"/>
    </xf>
    <xf numFmtId="0" fontId="30" fillId="0" borderId="169" xfId="0" applyFont="1" applyBorder="1"/>
    <xf numFmtId="0" fontId="30" fillId="0" borderId="67" xfId="0" applyFont="1" applyBorder="1" applyAlignment="1">
      <alignment horizontal="center" vertical="top" wrapText="1"/>
    </xf>
    <xf numFmtId="0" fontId="30" fillId="0" borderId="175" xfId="0" applyFont="1" applyBorder="1" applyAlignment="1">
      <alignment horizontal="center" vertical="top" wrapText="1"/>
    </xf>
    <xf numFmtId="0" fontId="30" fillId="0" borderId="156" xfId="0" applyFont="1" applyBorder="1" applyAlignment="1">
      <alignment horizontal="center" vertical="top" wrapText="1"/>
    </xf>
    <xf numFmtId="0" fontId="30" fillId="0" borderId="54" xfId="0" applyFont="1" applyBorder="1" applyAlignment="1">
      <alignment horizontal="center" vertical="center"/>
    </xf>
    <xf numFmtId="0" fontId="30" fillId="0" borderId="11" xfId="0" applyFont="1" applyBorder="1" applyAlignment="1">
      <alignment horizontal="center" vertical="center"/>
    </xf>
    <xf numFmtId="0" fontId="30" fillId="0" borderId="97" xfId="0" applyFont="1" applyBorder="1" applyAlignment="1">
      <alignment horizontal="center" vertical="center"/>
    </xf>
    <xf numFmtId="0" fontId="30" fillId="0" borderId="136" xfId="0" applyFont="1" applyBorder="1" applyAlignment="1">
      <alignment horizontal="center" vertical="center"/>
    </xf>
    <xf numFmtId="0" fontId="4" fillId="7" borderId="17" xfId="0" applyFont="1" applyFill="1" applyBorder="1" applyAlignment="1" applyProtection="1">
      <alignment horizontal="left" vertical="center" wrapText="1"/>
      <protection locked="0"/>
    </xf>
    <xf numFmtId="0" fontId="0" fillId="0" borderId="28" xfId="0" applyBorder="1"/>
    <xf numFmtId="0" fontId="0" fillId="18" borderId="92" xfId="0" applyFill="1" applyBorder="1"/>
    <xf numFmtId="0" fontId="0" fillId="18" borderId="93" xfId="0" applyFill="1" applyBorder="1"/>
    <xf numFmtId="0" fontId="0" fillId="12" borderId="93" xfId="0" applyFill="1" applyBorder="1"/>
    <xf numFmtId="0" fontId="0" fillId="12" borderId="134" xfId="0" applyFill="1" applyBorder="1"/>
    <xf numFmtId="0" fontId="0" fillId="0" borderId="175" xfId="0" applyBorder="1"/>
    <xf numFmtId="0" fontId="0" fillId="18" borderId="13" xfId="0" applyFill="1" applyBorder="1"/>
    <xf numFmtId="0" fontId="0" fillId="18" borderId="11" xfId="0" applyFill="1" applyBorder="1"/>
    <xf numFmtId="0" fontId="0" fillId="12" borderId="11" xfId="0" applyFill="1" applyBorder="1"/>
    <xf numFmtId="0" fontId="0" fillId="12" borderId="136" xfId="0" applyFill="1" applyBorder="1"/>
    <xf numFmtId="0" fontId="4" fillId="7" borderId="263" xfId="0" applyFont="1" applyFill="1" applyBorder="1" applyAlignment="1" applyProtection="1">
      <alignment horizontal="left" vertical="center" wrapText="1"/>
      <protection locked="0"/>
    </xf>
    <xf numFmtId="3" fontId="30" fillId="12" borderId="264" xfId="0" applyNumberFormat="1" applyFont="1" applyFill="1" applyBorder="1" applyAlignment="1" applyProtection="1">
      <alignment horizontal="right" vertical="center"/>
      <protection locked="0"/>
    </xf>
    <xf numFmtId="3" fontId="30" fillId="12" borderId="205" xfId="0" applyNumberFormat="1" applyFont="1" applyFill="1" applyBorder="1" applyAlignment="1" applyProtection="1">
      <alignment horizontal="right" vertical="center"/>
      <protection locked="0"/>
    </xf>
    <xf numFmtId="3" fontId="30" fillId="12" borderId="265" xfId="0" applyNumberFormat="1" applyFont="1" applyFill="1" applyBorder="1" applyAlignment="1" applyProtection="1">
      <alignment horizontal="right" vertical="center"/>
      <protection locked="0"/>
    </xf>
    <xf numFmtId="3" fontId="30" fillId="12" borderId="7" xfId="0" applyNumberFormat="1" applyFont="1" applyFill="1" applyBorder="1" applyAlignment="1" applyProtection="1">
      <alignment horizontal="right" vertical="center"/>
      <protection locked="0"/>
    </xf>
    <xf numFmtId="3" fontId="30" fillId="12" borderId="5" xfId="0" applyNumberFormat="1" applyFont="1" applyFill="1" applyBorder="1" applyAlignment="1" applyProtection="1">
      <alignment horizontal="right" vertical="center"/>
      <protection locked="0"/>
    </xf>
    <xf numFmtId="3" fontId="30" fillId="12" borderId="266" xfId="0" applyNumberFormat="1" applyFont="1" applyFill="1" applyBorder="1" applyAlignment="1" applyProtection="1">
      <alignment horizontal="right" vertical="center"/>
      <protection locked="0"/>
    </xf>
    <xf numFmtId="3" fontId="30" fillId="12" borderId="144" xfId="0" applyNumberFormat="1" applyFont="1" applyFill="1" applyBorder="1" applyAlignment="1" applyProtection="1">
      <alignment horizontal="right" vertical="center"/>
      <protection locked="0"/>
    </xf>
    <xf numFmtId="3" fontId="30" fillId="12" borderId="267" xfId="0" applyNumberFormat="1" applyFont="1" applyFill="1" applyBorder="1" applyAlignment="1" applyProtection="1">
      <alignment horizontal="right" vertical="center"/>
      <protection locked="0"/>
    </xf>
    <xf numFmtId="3" fontId="30" fillId="12" borderId="268" xfId="0" applyNumberFormat="1" applyFont="1" applyFill="1" applyBorder="1" applyAlignment="1" applyProtection="1">
      <alignment horizontal="right" vertical="center"/>
      <protection locked="0"/>
    </xf>
    <xf numFmtId="3" fontId="30" fillId="12" borderId="4" xfId="0" applyNumberFormat="1" applyFont="1" applyFill="1" applyBorder="1" applyAlignment="1" applyProtection="1">
      <alignment horizontal="right" vertical="center"/>
      <protection locked="0"/>
    </xf>
    <xf numFmtId="0" fontId="54" fillId="0" borderId="226" xfId="0" applyFont="1" applyBorder="1" applyAlignment="1">
      <alignment vertical="center" wrapText="1"/>
    </xf>
    <xf numFmtId="0" fontId="54" fillId="0" borderId="228" xfId="0" applyFont="1" applyBorder="1" applyAlignment="1">
      <alignment horizontal="left" vertical="center" wrapText="1"/>
    </xf>
    <xf numFmtId="0" fontId="30" fillId="0" borderId="33" xfId="0" applyFont="1" applyBorder="1" applyAlignment="1">
      <alignment vertical="center" wrapText="1"/>
    </xf>
    <xf numFmtId="3" fontId="30" fillId="12" borderId="13" xfId="0" applyNumberFormat="1" applyFont="1" applyFill="1" applyBorder="1" applyAlignment="1" applyProtection="1">
      <alignment horizontal="right" vertical="center"/>
      <protection locked="0"/>
    </xf>
    <xf numFmtId="0" fontId="43" fillId="0" borderId="47" xfId="0" applyFont="1" applyBorder="1" applyAlignment="1">
      <alignment horizontal="center" vertical="center" wrapText="1"/>
    </xf>
    <xf numFmtId="0" fontId="4" fillId="18" borderId="111" xfId="0" applyFont="1" applyFill="1" applyBorder="1" applyAlignment="1" applyProtection="1">
      <alignment horizontal="left" vertical="center" wrapText="1"/>
      <protection locked="0"/>
    </xf>
    <xf numFmtId="0" fontId="4" fillId="7" borderId="101" xfId="0" applyFont="1" applyFill="1" applyBorder="1" applyAlignment="1" applyProtection="1">
      <alignment horizontal="left" vertical="center" wrapText="1"/>
      <protection locked="0"/>
    </xf>
    <xf numFmtId="0" fontId="30" fillId="0" borderId="30" xfId="0" applyFont="1" applyBorder="1" applyAlignment="1">
      <alignment horizontal="center" vertical="center"/>
    </xf>
    <xf numFmtId="0" fontId="0" fillId="18" borderId="81" xfId="0" applyFill="1" applyBorder="1"/>
    <xf numFmtId="0" fontId="0" fillId="18" borderId="138" xfId="0" applyFill="1" applyBorder="1"/>
    <xf numFmtId="0" fontId="0" fillId="18" borderId="54" xfId="0" applyFill="1" applyBorder="1"/>
    <xf numFmtId="0" fontId="30" fillId="0" borderId="32" xfId="0" applyFont="1" applyBorder="1" applyAlignment="1">
      <alignment horizontal="center" vertical="center"/>
    </xf>
    <xf numFmtId="0" fontId="0" fillId="18" borderId="131" xfId="0" applyFill="1" applyBorder="1"/>
    <xf numFmtId="0" fontId="0" fillId="18" borderId="61" xfId="0" applyFill="1" applyBorder="1"/>
    <xf numFmtId="0" fontId="30" fillId="0" borderId="34" xfId="0" applyFont="1" applyBorder="1" applyAlignment="1">
      <alignment horizontal="center" vertical="center"/>
    </xf>
    <xf numFmtId="0" fontId="0" fillId="18" borderId="190" xfId="0" applyFill="1" applyBorder="1"/>
    <xf numFmtId="0" fontId="0" fillId="18" borderId="60" xfId="0" applyFill="1" applyBorder="1"/>
    <xf numFmtId="0" fontId="0" fillId="18" borderId="170" xfId="0" applyFill="1" applyBorder="1"/>
    <xf numFmtId="0" fontId="0" fillId="12" borderId="190" xfId="0" applyFill="1" applyBorder="1"/>
    <xf numFmtId="0" fontId="0" fillId="12" borderId="131" xfId="0" applyFill="1" applyBorder="1"/>
    <xf numFmtId="0" fontId="30" fillId="0" borderId="114" xfId="0" applyFont="1" applyBorder="1" applyAlignment="1">
      <alignment horizontal="center" vertical="center"/>
    </xf>
    <xf numFmtId="0" fontId="0" fillId="12" borderId="269" xfId="0" applyFill="1" applyBorder="1"/>
    <xf numFmtId="0" fontId="0" fillId="12" borderId="181" xfId="0" applyFill="1" applyBorder="1"/>
    <xf numFmtId="0" fontId="0" fillId="12" borderId="135" xfId="0" applyFill="1" applyBorder="1"/>
    <xf numFmtId="0" fontId="5" fillId="0" borderId="169" xfId="0" applyFont="1" applyBorder="1" applyAlignment="1">
      <alignment horizontal="center" vertical="center" wrapText="1"/>
    </xf>
    <xf numFmtId="0" fontId="0" fillId="0" borderId="101" xfId="0" applyBorder="1"/>
    <xf numFmtId="0" fontId="0" fillId="0" borderId="183" xfId="0" applyBorder="1"/>
    <xf numFmtId="0" fontId="0" fillId="0" borderId="59" xfId="0" applyBorder="1"/>
    <xf numFmtId="0" fontId="13" fillId="0" borderId="17" xfId="0" applyFont="1" applyBorder="1" applyAlignment="1">
      <alignment horizontal="center" vertical="center" wrapText="1"/>
    </xf>
    <xf numFmtId="0" fontId="84" fillId="0" borderId="17" xfId="0" applyFont="1" applyBorder="1" applyAlignment="1">
      <alignment horizontal="center" vertical="center" wrapText="1"/>
    </xf>
    <xf numFmtId="0" fontId="0" fillId="0" borderId="100" xfId="0" applyBorder="1"/>
    <xf numFmtId="0" fontId="0" fillId="0" borderId="135" xfId="0" applyBorder="1"/>
    <xf numFmtId="0" fontId="0" fillId="0" borderId="181" xfId="0" applyBorder="1"/>
    <xf numFmtId="0" fontId="44" fillId="12" borderId="17" xfId="0" applyFont="1" applyFill="1" applyBorder="1" applyAlignment="1">
      <alignment horizontal="center" vertical="center" wrapText="1"/>
    </xf>
    <xf numFmtId="0" fontId="44" fillId="12" borderId="239" xfId="0" applyFont="1" applyFill="1" applyBorder="1" applyAlignment="1">
      <alignment horizontal="center" vertical="center" wrapText="1"/>
    </xf>
    <xf numFmtId="0" fontId="83" fillId="10" borderId="88" xfId="0" applyFont="1" applyFill="1" applyBorder="1" applyAlignment="1">
      <alignment vertical="center" wrapText="1"/>
    </xf>
    <xf numFmtId="0" fontId="11" fillId="24" borderId="199" xfId="0" applyFont="1" applyFill="1" applyBorder="1" applyAlignment="1">
      <alignment horizontal="center" vertical="center" wrapText="1"/>
    </xf>
    <xf numFmtId="0" fontId="11" fillId="24" borderId="207" xfId="0" applyFont="1" applyFill="1" applyBorder="1" applyAlignment="1">
      <alignment horizontal="center" vertical="center" wrapText="1"/>
    </xf>
    <xf numFmtId="0" fontId="30" fillId="12" borderId="101" xfId="0" applyFont="1" applyFill="1" applyBorder="1" applyAlignment="1" applyProtection="1">
      <alignment horizontal="center" wrapText="1"/>
      <protection locked="0"/>
    </xf>
    <xf numFmtId="0" fontId="30" fillId="12" borderId="146" xfId="0" applyFont="1" applyFill="1" applyBorder="1" applyAlignment="1" applyProtection="1">
      <alignment horizontal="center" wrapText="1"/>
      <protection locked="0"/>
    </xf>
    <xf numFmtId="0" fontId="30" fillId="13" borderId="146" xfId="0" applyFont="1" applyFill="1" applyBorder="1" applyAlignment="1" applyProtection="1">
      <alignment horizontal="center" wrapText="1"/>
      <protection locked="0"/>
    </xf>
    <xf numFmtId="0" fontId="4" fillId="4" borderId="0" xfId="0" applyFont="1" applyFill="1" applyAlignment="1">
      <alignment horizontal="left" vertical="center" wrapText="1"/>
    </xf>
    <xf numFmtId="0" fontId="30" fillId="0" borderId="0" xfId="0" applyFont="1" applyAlignment="1">
      <alignment horizontal="center" wrapText="1"/>
    </xf>
    <xf numFmtId="166" fontId="0" fillId="0" borderId="0" xfId="0" applyNumberFormat="1" applyAlignment="1">
      <alignment horizontal="right" vertical="center"/>
    </xf>
    <xf numFmtId="0" fontId="30" fillId="13" borderId="162" xfId="0" applyFont="1" applyFill="1" applyBorder="1" applyAlignment="1" applyProtection="1">
      <alignment horizontal="center" wrapText="1"/>
      <protection locked="0"/>
    </xf>
    <xf numFmtId="3" fontId="30" fillId="13" borderId="60" xfId="0" applyNumberFormat="1" applyFont="1" applyFill="1" applyBorder="1" applyAlignment="1" applyProtection="1">
      <alignment horizontal="right" vertical="center"/>
      <protection locked="0"/>
    </xf>
    <xf numFmtId="3" fontId="30" fillId="13" borderId="131" xfId="0" applyNumberFormat="1" applyFont="1" applyFill="1" applyBorder="1" applyAlignment="1" applyProtection="1">
      <alignment horizontal="right" vertical="center"/>
      <protection locked="0"/>
    </xf>
    <xf numFmtId="0" fontId="44" fillId="0" borderId="17" xfId="0" applyFont="1" applyBorder="1" applyAlignment="1">
      <alignment horizontal="center" vertical="center"/>
    </xf>
    <xf numFmtId="169" fontId="30" fillId="20" borderId="78" xfId="0" applyNumberFormat="1" applyFont="1" applyFill="1" applyBorder="1" applyAlignment="1">
      <alignment horizontal="center" vertical="center"/>
    </xf>
    <xf numFmtId="169" fontId="30" fillId="20" borderId="33" xfId="0" applyNumberFormat="1" applyFont="1" applyFill="1" applyBorder="1" applyAlignment="1">
      <alignment horizontal="center" vertical="center"/>
    </xf>
    <xf numFmtId="169" fontId="30" fillId="20" borderId="154" xfId="0" applyNumberFormat="1" applyFont="1" applyFill="1" applyBorder="1" applyAlignment="1">
      <alignment horizontal="center" vertical="center"/>
    </xf>
    <xf numFmtId="169" fontId="30" fillId="20" borderId="153" xfId="0" applyNumberFormat="1" applyFont="1" applyFill="1" applyBorder="1" applyAlignment="1">
      <alignment horizontal="center" vertical="center"/>
    </xf>
    <xf numFmtId="169" fontId="30" fillId="20" borderId="34" xfId="0" applyNumberFormat="1" applyFont="1" applyFill="1" applyBorder="1" applyAlignment="1">
      <alignment horizontal="center" vertical="center"/>
    </xf>
    <xf numFmtId="169" fontId="30" fillId="20" borderId="114" xfId="0" applyNumberFormat="1" applyFont="1" applyFill="1" applyBorder="1" applyAlignment="1">
      <alignment horizontal="center" vertical="center"/>
    </xf>
    <xf numFmtId="169" fontId="30" fillId="19" borderId="93" xfId="0" applyNumberFormat="1" applyFont="1" applyFill="1" applyBorder="1" applyAlignment="1">
      <alignment horizontal="center" vertical="center"/>
    </xf>
    <xf numFmtId="169" fontId="30" fillId="19" borderId="54" xfId="0" applyNumberFormat="1" applyFont="1" applyFill="1" applyBorder="1" applyAlignment="1">
      <alignment horizontal="center" vertical="center"/>
    </xf>
    <xf numFmtId="169" fontId="30" fillId="19" borderId="45" xfId="0" applyNumberFormat="1" applyFont="1" applyFill="1" applyBorder="1" applyAlignment="1">
      <alignment horizontal="center" vertical="center"/>
    </xf>
    <xf numFmtId="169" fontId="30" fillId="19" borderId="11" xfId="0" applyNumberFormat="1" applyFont="1" applyFill="1" applyBorder="1" applyAlignment="1">
      <alignment horizontal="center" vertical="center"/>
    </xf>
    <xf numFmtId="169" fontId="30" fillId="19" borderId="21" xfId="0" applyNumberFormat="1" applyFont="1" applyFill="1" applyBorder="1" applyAlignment="1">
      <alignment horizontal="center" vertical="center"/>
    </xf>
    <xf numFmtId="169" fontId="30" fillId="19" borderId="136" xfId="0" applyNumberFormat="1" applyFont="1" applyFill="1" applyBorder="1" applyAlignment="1">
      <alignment horizontal="center" vertical="center"/>
    </xf>
    <xf numFmtId="169" fontId="30" fillId="19" borderId="47" xfId="0" applyNumberFormat="1" applyFont="1" applyFill="1" applyBorder="1" applyAlignment="1">
      <alignment horizontal="center" vertical="center"/>
    </xf>
    <xf numFmtId="169" fontId="30" fillId="19" borderId="81" xfId="0" applyNumberFormat="1" applyFont="1" applyFill="1" applyBorder="1" applyAlignment="1">
      <alignment horizontal="center" vertical="center"/>
    </xf>
    <xf numFmtId="169" fontId="30" fillId="19" borderId="134" xfId="0" applyNumberFormat="1" applyFont="1" applyFill="1" applyBorder="1" applyAlignment="1">
      <alignment horizontal="center" vertical="center"/>
    </xf>
    <xf numFmtId="0" fontId="0" fillId="18" borderId="140" xfId="0" applyFill="1" applyBorder="1"/>
    <xf numFmtId="0" fontId="0" fillId="18" borderId="45" xfId="0" applyFill="1" applyBorder="1"/>
    <xf numFmtId="0" fontId="0" fillId="19" borderId="7" xfId="0" applyFill="1" applyBorder="1"/>
    <xf numFmtId="0" fontId="0" fillId="19" borderId="54" xfId="0" applyFill="1" applyBorder="1"/>
    <xf numFmtId="0" fontId="0" fillId="19" borderId="140" xfId="0" applyFill="1" applyBorder="1"/>
    <xf numFmtId="0" fontId="0" fillId="19" borderId="45" xfId="0" applyFill="1" applyBorder="1"/>
    <xf numFmtId="0" fontId="0" fillId="19" borderId="11" xfId="0" applyFill="1" applyBorder="1"/>
    <xf numFmtId="0" fontId="0" fillId="19" borderId="21" xfId="0" applyFill="1" applyBorder="1"/>
    <xf numFmtId="0" fontId="0" fillId="19" borderId="136" xfId="0" applyFill="1" applyBorder="1"/>
    <xf numFmtId="0" fontId="0" fillId="19" borderId="141" xfId="0" applyFill="1" applyBorder="1"/>
    <xf numFmtId="0" fontId="0" fillId="19" borderId="47" xfId="0" applyFill="1" applyBorder="1"/>
    <xf numFmtId="0" fontId="0" fillId="20" borderId="7" xfId="0" applyFill="1" applyBorder="1"/>
    <xf numFmtId="0" fontId="0" fillId="20" borderId="54" xfId="0" applyFill="1" applyBorder="1"/>
    <xf numFmtId="0" fontId="0" fillId="20" borderId="140" xfId="0" applyFill="1" applyBorder="1"/>
    <xf numFmtId="0" fontId="0" fillId="20" borderId="45" xfId="0" applyFill="1" applyBorder="1"/>
    <xf numFmtId="0" fontId="0" fillId="20" borderId="11" xfId="0" applyFill="1" applyBorder="1"/>
    <xf numFmtId="0" fontId="0" fillId="20" borderId="21" xfId="0" applyFill="1" applyBorder="1"/>
    <xf numFmtId="0" fontId="0" fillId="20" borderId="136" xfId="0" applyFill="1" applyBorder="1"/>
    <xf numFmtId="0" fontId="0" fillId="20" borderId="141" xfId="0" applyFill="1" applyBorder="1"/>
    <xf numFmtId="0" fontId="0" fillId="20" borderId="47" xfId="0" applyFill="1" applyBorder="1"/>
    <xf numFmtId="0" fontId="30" fillId="0" borderId="0" xfId="5" applyFont="1" applyAlignment="1">
      <alignment vertical="top" wrapText="1"/>
    </xf>
    <xf numFmtId="0" fontId="30" fillId="12" borderId="104" xfId="0" applyFont="1" applyFill="1" applyBorder="1" applyAlignment="1" applyProtection="1">
      <alignment horizontal="center" wrapText="1"/>
      <protection locked="0"/>
    </xf>
    <xf numFmtId="0" fontId="30" fillId="12" borderId="129" xfId="0" applyFont="1" applyFill="1" applyBorder="1" applyAlignment="1" applyProtection="1">
      <alignment horizontal="center" wrapText="1"/>
      <protection locked="0"/>
    </xf>
    <xf numFmtId="0" fontId="30" fillId="13" borderId="129" xfId="0" applyFont="1" applyFill="1" applyBorder="1" applyAlignment="1" applyProtection="1">
      <alignment horizontal="center" wrapText="1"/>
      <protection locked="0"/>
    </xf>
    <xf numFmtId="0" fontId="43" fillId="13" borderId="105" xfId="0" applyFont="1" applyFill="1" applyBorder="1" applyAlignment="1" applyProtection="1">
      <alignment horizontal="center" vertical="center" wrapText="1"/>
      <protection locked="0"/>
    </xf>
    <xf numFmtId="0" fontId="54" fillId="9" borderId="219" xfId="0" applyFont="1" applyFill="1" applyBorder="1" applyAlignment="1">
      <alignment horizontal="left" vertical="center" wrapText="1"/>
    </xf>
    <xf numFmtId="0" fontId="54" fillId="0" borderId="227" xfId="0" applyFont="1" applyBorder="1" applyAlignment="1">
      <alignment vertical="center" wrapText="1"/>
    </xf>
    <xf numFmtId="0" fontId="27" fillId="0" borderId="0" xfId="0" applyFont="1" applyAlignment="1">
      <alignment vertical="center"/>
    </xf>
    <xf numFmtId="0" fontId="4" fillId="0" borderId="0" xfId="0" applyFont="1" applyAlignment="1">
      <alignment horizontal="center" vertical="center"/>
    </xf>
    <xf numFmtId="0" fontId="0" fillId="0" borderId="0" xfId="0" quotePrefix="1" applyAlignment="1">
      <alignment horizontal="center" vertical="center" wrapText="1"/>
    </xf>
    <xf numFmtId="0" fontId="0" fillId="0" borderId="0" xfId="0" quotePrefix="1" applyAlignment="1">
      <alignment horizontal="left" vertical="center" wrapText="1"/>
    </xf>
    <xf numFmtId="0" fontId="2" fillId="0" borderId="0" xfId="0" applyFont="1" applyAlignment="1">
      <alignment horizontal="left" vertical="center"/>
    </xf>
    <xf numFmtId="0" fontId="1" fillId="4" borderId="0" xfId="5" applyFill="1" applyAlignment="1">
      <alignment horizontal="left" vertical="center" wrapText="1"/>
    </xf>
    <xf numFmtId="0" fontId="30" fillId="2" borderId="0" xfId="5" applyFont="1" applyFill="1" applyAlignment="1">
      <alignment horizontal="left" vertical="top" wrapText="1"/>
    </xf>
    <xf numFmtId="0" fontId="4" fillId="2" borderId="0" xfId="5" applyFont="1" applyFill="1" applyAlignment="1">
      <alignment horizontal="right" vertical="top"/>
    </xf>
    <xf numFmtId="0" fontId="4" fillId="2" borderId="60" xfId="5" applyFont="1" applyFill="1" applyBorder="1" applyAlignment="1">
      <alignment horizontal="right" vertical="top"/>
    </xf>
    <xf numFmtId="0" fontId="1" fillId="16" borderId="117" xfId="5" applyFill="1" applyBorder="1" applyAlignment="1" applyProtection="1">
      <alignment horizontal="left" vertical="top" wrapText="1"/>
      <protection locked="0"/>
    </xf>
    <xf numFmtId="0" fontId="1" fillId="16" borderId="27" xfId="5" applyFill="1" applyBorder="1" applyAlignment="1" applyProtection="1">
      <alignment horizontal="left" vertical="top" wrapText="1"/>
      <protection locked="0"/>
    </xf>
    <xf numFmtId="0" fontId="1" fillId="16" borderId="28" xfId="5" applyFill="1" applyBorder="1" applyAlignment="1" applyProtection="1">
      <alignment horizontal="left" vertical="top" wrapText="1"/>
      <protection locked="0"/>
    </xf>
    <xf numFmtId="0" fontId="6" fillId="0" borderId="0" xfId="5" applyFont="1" applyAlignment="1">
      <alignment horizontal="left" vertical="center"/>
    </xf>
    <xf numFmtId="0" fontId="7" fillId="2" borderId="0" xfId="1" applyFill="1" applyAlignment="1" applyProtection="1">
      <alignment horizontal="left" vertical="center"/>
    </xf>
    <xf numFmtId="0" fontId="1" fillId="2" borderId="0" xfId="5" applyFill="1" applyAlignment="1">
      <alignment horizontal="left" vertical="center"/>
    </xf>
    <xf numFmtId="0" fontId="1" fillId="2" borderId="24" xfId="5" applyFill="1" applyBorder="1" applyAlignment="1">
      <alignment horizontal="left" vertical="center"/>
    </xf>
    <xf numFmtId="49" fontId="1" fillId="2" borderId="0" xfId="5" applyNumberFormat="1" applyFill="1" applyAlignment="1">
      <alignment horizontal="left"/>
    </xf>
    <xf numFmtId="49" fontId="30" fillId="16" borderId="117" xfId="4" applyNumberFormat="1" applyFont="1" applyFill="1" applyBorder="1" applyAlignment="1" applyProtection="1">
      <alignment horizontal="left" vertical="center"/>
      <protection locked="0"/>
    </xf>
    <xf numFmtId="49" fontId="1" fillId="16" borderId="27" xfId="4" applyNumberFormat="1" applyFont="1" applyFill="1" applyBorder="1" applyAlignment="1" applyProtection="1">
      <alignment horizontal="left" vertical="center"/>
      <protection locked="0"/>
    </xf>
    <xf numFmtId="49" fontId="1" fillId="16" borderId="28" xfId="4" applyNumberFormat="1" applyFont="1" applyFill="1" applyBorder="1" applyAlignment="1" applyProtection="1">
      <alignment horizontal="left" vertical="center"/>
      <protection locked="0"/>
    </xf>
    <xf numFmtId="0" fontId="30" fillId="2" borderId="0" xfId="4" applyFont="1" applyFill="1" applyAlignment="1">
      <alignment horizontal="right" vertical="center"/>
    </xf>
    <xf numFmtId="0" fontId="30" fillId="2" borderId="60" xfId="4" applyFont="1" applyFill="1" applyBorder="1" applyAlignment="1">
      <alignment horizontal="right" vertical="center"/>
    </xf>
    <xf numFmtId="0" fontId="44" fillId="0" borderId="0" xfId="4" applyFont="1" applyAlignment="1">
      <alignment horizontal="left" vertical="center"/>
    </xf>
    <xf numFmtId="2" fontId="3" fillId="3" borderId="154" xfId="4" applyNumberFormat="1" applyFont="1" applyFill="1" applyBorder="1" applyAlignment="1">
      <alignment horizontal="center" vertical="center"/>
    </xf>
    <xf numFmtId="2" fontId="3" fillId="3" borderId="24" xfId="4" applyNumberFormat="1" applyFont="1" applyFill="1" applyBorder="1" applyAlignment="1">
      <alignment horizontal="center" vertical="center"/>
    </xf>
    <xf numFmtId="2" fontId="3" fillId="3" borderId="59" xfId="4" applyNumberFormat="1" applyFont="1" applyFill="1" applyBorder="1" applyAlignment="1">
      <alignment horizontal="center" vertical="center"/>
    </xf>
    <xf numFmtId="165" fontId="27" fillId="2" borderId="0" xfId="4" applyNumberFormat="1" applyFont="1" applyFill="1" applyAlignment="1">
      <alignment horizontal="center" vertical="center"/>
    </xf>
    <xf numFmtId="165" fontId="30" fillId="0" borderId="0" xfId="4" applyNumberFormat="1" applyFont="1" applyAlignment="1">
      <alignment horizontal="left" vertical="center" wrapText="1"/>
    </xf>
    <xf numFmtId="165" fontId="30" fillId="2" borderId="0" xfId="4" applyNumberFormat="1" applyFont="1" applyFill="1" applyAlignment="1">
      <alignment horizontal="left" vertical="center" wrapText="1"/>
    </xf>
    <xf numFmtId="49" fontId="30" fillId="16" borderId="117" xfId="4" applyNumberFormat="1" applyFont="1" applyFill="1" applyBorder="1" applyAlignment="1" applyProtection="1">
      <alignment horizontal="left" vertical="top"/>
      <protection locked="0"/>
    </xf>
    <xf numFmtId="49" fontId="1" fillId="16" borderId="27" xfId="4" applyNumberFormat="1" applyFont="1" applyFill="1" applyBorder="1" applyAlignment="1" applyProtection="1">
      <alignment horizontal="left" vertical="top"/>
      <protection locked="0"/>
    </xf>
    <xf numFmtId="49" fontId="1" fillId="16" borderId="28" xfId="4" applyNumberFormat="1" applyFont="1" applyFill="1" applyBorder="1" applyAlignment="1" applyProtection="1">
      <alignment horizontal="left" vertical="top"/>
      <protection locked="0"/>
    </xf>
    <xf numFmtId="0" fontId="30" fillId="0" borderId="0" xfId="4" applyFont="1" applyAlignment="1">
      <alignment horizontal="right" vertical="center"/>
    </xf>
    <xf numFmtId="0" fontId="0" fillId="0" borderId="60" xfId="0" applyBorder="1" applyAlignment="1">
      <alignment horizontal="right" vertical="center"/>
    </xf>
    <xf numFmtId="0" fontId="30" fillId="0" borderId="60" xfId="4" applyFont="1" applyBorder="1" applyAlignment="1">
      <alignment horizontal="right" vertical="center"/>
    </xf>
    <xf numFmtId="0" fontId="30" fillId="0" borderId="0" xfId="4" applyFont="1" applyAlignment="1">
      <alignment horizontal="left" vertical="center" wrapText="1"/>
    </xf>
    <xf numFmtId="3" fontId="30" fillId="16" borderId="117" xfId="4" applyNumberFormat="1" applyFont="1" applyFill="1" applyBorder="1" applyAlignment="1" applyProtection="1">
      <alignment horizontal="left" vertical="center"/>
      <protection locked="0"/>
    </xf>
    <xf numFmtId="3" fontId="1" fillId="16" borderId="27" xfId="4" applyNumberFormat="1" applyFont="1" applyFill="1" applyBorder="1" applyAlignment="1" applyProtection="1">
      <alignment horizontal="left" vertical="center"/>
      <protection locked="0"/>
    </xf>
    <xf numFmtId="3" fontId="1" fillId="16" borderId="28" xfId="4" applyNumberFormat="1" applyFont="1" applyFill="1" applyBorder="1" applyAlignment="1" applyProtection="1">
      <alignment horizontal="left" vertical="center"/>
      <protection locked="0"/>
    </xf>
    <xf numFmtId="0" fontId="30" fillId="13" borderId="154" xfId="0" applyFont="1" applyFill="1" applyBorder="1" applyAlignment="1">
      <alignment horizontal="center" vertical="center" wrapText="1"/>
    </xf>
    <xf numFmtId="0" fontId="30" fillId="13" borderId="59" xfId="0" applyFont="1" applyFill="1" applyBorder="1" applyAlignment="1">
      <alignment horizontal="center" vertical="center" wrapText="1"/>
    </xf>
    <xf numFmtId="0" fontId="30" fillId="13" borderId="67" xfId="0" applyFont="1" applyFill="1" applyBorder="1" applyAlignment="1">
      <alignment horizontal="center" vertical="center" wrapText="1"/>
    </xf>
    <xf numFmtId="0" fontId="30" fillId="13" borderId="60" xfId="0" applyFont="1" applyFill="1" applyBorder="1" applyAlignment="1">
      <alignment horizontal="center" vertical="center" wrapText="1"/>
    </xf>
    <xf numFmtId="0" fontId="30" fillId="13" borderId="29" xfId="0" applyFont="1" applyFill="1" applyBorder="1" applyAlignment="1">
      <alignment horizontal="center" vertical="center" wrapText="1"/>
    </xf>
    <xf numFmtId="0" fontId="30" fillId="13" borderId="61" xfId="0" applyFont="1" applyFill="1" applyBorder="1" applyAlignment="1">
      <alignment horizontal="center" vertical="center" wrapText="1"/>
    </xf>
    <xf numFmtId="0" fontId="35" fillId="0" borderId="0" xfId="0" applyFont="1" applyAlignment="1">
      <alignment vertical="center" wrapText="1"/>
    </xf>
    <xf numFmtId="0" fontId="6" fillId="20" borderId="0" xfId="1" applyFont="1" applyFill="1" applyAlignment="1" applyProtection="1">
      <alignment horizontal="center"/>
    </xf>
    <xf numFmtId="0" fontId="0" fillId="0" borderId="0" xfId="0" applyAlignment="1">
      <alignment horizontal="center" vertical="center"/>
    </xf>
    <xf numFmtId="0" fontId="6" fillId="19" borderId="0" xfId="1" applyFont="1" applyFill="1" applyAlignment="1" applyProtection="1">
      <alignment horizontal="center"/>
    </xf>
    <xf numFmtId="0" fontId="6" fillId="9" borderId="0" xfId="1" applyFont="1" applyFill="1" applyAlignment="1" applyProtection="1">
      <alignment horizontal="center"/>
    </xf>
    <xf numFmtId="0" fontId="0" fillId="0" borderId="0" xfId="0" applyAlignment="1">
      <alignment horizontal="center" vertical="top" textRotation="90"/>
    </xf>
    <xf numFmtId="0" fontId="0" fillId="0" borderId="0" xfId="0" applyAlignment="1">
      <alignment horizontal="center" vertical="top" textRotation="90" wrapText="1"/>
    </xf>
    <xf numFmtId="0" fontId="30" fillId="20" borderId="153" xfId="0" applyFont="1" applyFill="1" applyBorder="1" applyAlignment="1">
      <alignment horizontal="center" vertical="center" wrapText="1"/>
    </xf>
    <xf numFmtId="0" fontId="30" fillId="20" borderId="156" xfId="0" applyFont="1" applyFill="1" applyBorder="1" applyAlignment="1">
      <alignment horizontal="center" vertical="center" wrapText="1"/>
    </xf>
    <xf numFmtId="0" fontId="30" fillId="20" borderId="169" xfId="0" applyFont="1" applyFill="1" applyBorder="1" applyAlignment="1">
      <alignment horizontal="center" vertical="center" wrapText="1"/>
    </xf>
    <xf numFmtId="0" fontId="30" fillId="20" borderId="153" xfId="0" applyFont="1" applyFill="1" applyBorder="1" applyAlignment="1" applyProtection="1">
      <alignment horizontal="center" vertical="center" wrapText="1"/>
      <protection locked="0"/>
    </xf>
    <xf numFmtId="0" fontId="30" fillId="20" borderId="156" xfId="0" applyFont="1" applyFill="1" applyBorder="1" applyAlignment="1" applyProtection="1">
      <alignment horizontal="center" vertical="center" wrapText="1"/>
      <protection locked="0"/>
    </xf>
    <xf numFmtId="0" fontId="8" fillId="20" borderId="1" xfId="0" applyFont="1" applyFill="1" applyBorder="1" applyAlignment="1">
      <alignment horizontal="center" vertical="center" wrapText="1"/>
    </xf>
    <xf numFmtId="0" fontId="30" fillId="20" borderId="0" xfId="0" applyFont="1" applyFill="1" applyAlignment="1">
      <alignment horizontal="center" vertical="center" wrapText="1"/>
    </xf>
    <xf numFmtId="0" fontId="30" fillId="20" borderId="171" xfId="0" applyFont="1" applyFill="1" applyBorder="1" applyAlignment="1">
      <alignment horizontal="center" vertical="center" wrapText="1"/>
    </xf>
    <xf numFmtId="0" fontId="30" fillId="20" borderId="155" xfId="0" applyFont="1" applyFill="1" applyBorder="1" applyAlignment="1">
      <alignment horizontal="center" vertical="center" wrapText="1"/>
    </xf>
    <xf numFmtId="0" fontId="30" fillId="20" borderId="67" xfId="0" applyFont="1" applyFill="1" applyBorder="1" applyAlignment="1">
      <alignment horizontal="center" vertical="center" wrapText="1"/>
    </xf>
    <xf numFmtId="0" fontId="30" fillId="20" borderId="154" xfId="0" applyFont="1" applyFill="1" applyBorder="1" applyAlignment="1">
      <alignment horizontal="center" vertical="center" wrapText="1"/>
    </xf>
    <xf numFmtId="0" fontId="30" fillId="20" borderId="170" xfId="0" applyFont="1" applyFill="1" applyBorder="1" applyAlignment="1">
      <alignment horizontal="center" vertical="center" wrapText="1"/>
    </xf>
    <xf numFmtId="0" fontId="1" fillId="20" borderId="154" xfId="0" applyFont="1" applyFill="1" applyBorder="1" applyAlignment="1" applyProtection="1">
      <alignment horizontal="center" vertical="center" wrapText="1"/>
      <protection locked="0"/>
    </xf>
    <xf numFmtId="0" fontId="1" fillId="20" borderId="67" xfId="0" applyFont="1" applyFill="1" applyBorder="1" applyAlignment="1" applyProtection="1">
      <alignment horizontal="center" vertical="center" wrapText="1"/>
      <protection locked="0"/>
    </xf>
    <xf numFmtId="0" fontId="1" fillId="0" borderId="153" xfId="0" applyFont="1" applyBorder="1" applyAlignment="1" applyProtection="1">
      <alignment horizontal="center" vertical="center" wrapText="1"/>
      <protection locked="0"/>
    </xf>
    <xf numFmtId="0" fontId="1" fillId="0" borderId="156" xfId="0" applyFont="1" applyBorder="1" applyAlignment="1" applyProtection="1">
      <alignment horizontal="center" vertical="center" wrapText="1"/>
      <protection locked="0"/>
    </xf>
    <xf numFmtId="0" fontId="35" fillId="0" borderId="0" xfId="0" applyFont="1" applyAlignment="1">
      <alignment horizontal="left" wrapText="1"/>
    </xf>
    <xf numFmtId="0" fontId="30" fillId="10" borderId="153" xfId="0" applyFont="1" applyFill="1" applyBorder="1" applyAlignment="1">
      <alignment horizontal="center" vertical="center" wrapText="1"/>
    </xf>
    <xf numFmtId="0" fontId="30" fillId="10" borderId="156" xfId="0" applyFont="1" applyFill="1" applyBorder="1" applyAlignment="1">
      <alignment horizontal="center" vertical="center" wrapText="1"/>
    </xf>
    <xf numFmtId="0" fontId="30" fillId="10" borderId="154" xfId="0" applyFont="1" applyFill="1" applyBorder="1" applyAlignment="1">
      <alignment horizontal="center" vertical="center" wrapText="1"/>
    </xf>
    <xf numFmtId="0" fontId="30" fillId="10" borderId="67" xfId="0" applyFont="1" applyFill="1" applyBorder="1" applyAlignment="1">
      <alignment horizontal="center" vertical="center" wrapText="1"/>
    </xf>
    <xf numFmtId="0" fontId="30" fillId="0" borderId="154" xfId="0" applyFont="1" applyBorder="1" applyAlignment="1">
      <alignment horizontal="center" vertical="center" wrapText="1"/>
    </xf>
    <xf numFmtId="0" fontId="30" fillId="0" borderId="67" xfId="0" applyFont="1" applyBorder="1" applyAlignment="1">
      <alignment horizontal="center" vertical="center" wrapText="1"/>
    </xf>
    <xf numFmtId="0" fontId="30" fillId="0" borderId="153" xfId="0" applyFont="1" applyBorder="1" applyAlignment="1">
      <alignment horizontal="center" vertical="center" wrapText="1"/>
    </xf>
    <xf numFmtId="0" fontId="30" fillId="0" borderId="156" xfId="0" applyFont="1" applyBorder="1" applyAlignment="1">
      <alignment horizontal="center" vertical="center" wrapText="1"/>
    </xf>
    <xf numFmtId="0" fontId="30" fillId="10" borderId="169" xfId="0" applyFont="1" applyFill="1" applyBorder="1" applyAlignment="1">
      <alignment horizontal="center" vertical="center" wrapText="1"/>
    </xf>
    <xf numFmtId="0" fontId="30" fillId="9" borderId="156" xfId="0" applyFont="1" applyFill="1" applyBorder="1" applyAlignment="1">
      <alignment horizontal="center" vertical="center" wrapText="1"/>
    </xf>
    <xf numFmtId="0" fontId="30" fillId="0" borderId="153" xfId="0" applyFont="1" applyBorder="1" applyAlignment="1" applyProtection="1">
      <alignment horizontal="center" vertical="center" wrapText="1"/>
      <protection locked="0"/>
    </xf>
    <xf numFmtId="0" fontId="30" fillId="0" borderId="156" xfId="0" applyFont="1" applyBorder="1" applyAlignment="1" applyProtection="1">
      <alignment horizontal="center" vertical="center" wrapText="1"/>
      <protection locked="0"/>
    </xf>
    <xf numFmtId="0" fontId="1" fillId="0" borderId="154" xfId="0" applyFont="1" applyBorder="1" applyAlignment="1" applyProtection="1">
      <alignment horizontal="center" vertical="center" wrapText="1"/>
      <protection locked="0"/>
    </xf>
    <xf numFmtId="0" fontId="1" fillId="0" borderId="67" xfId="0" applyFont="1" applyBorder="1" applyAlignment="1" applyProtection="1">
      <alignment horizontal="center" vertical="center" wrapText="1"/>
      <protection locked="0"/>
    </xf>
    <xf numFmtId="0" fontId="30" fillId="12" borderId="67" xfId="0" applyFont="1" applyFill="1" applyBorder="1" applyAlignment="1">
      <alignment horizontal="center" vertical="center" wrapText="1"/>
    </xf>
    <xf numFmtId="0" fontId="30" fillId="12" borderId="135" xfId="0" applyFont="1" applyFill="1" applyBorder="1" applyAlignment="1">
      <alignment horizontal="center" vertical="center" wrapText="1"/>
    </xf>
    <xf numFmtId="0" fontId="1" fillId="19" borderId="154" xfId="0" applyFont="1" applyFill="1" applyBorder="1" applyAlignment="1" applyProtection="1">
      <alignment horizontal="center" vertical="center" wrapText="1"/>
      <protection locked="0"/>
    </xf>
    <xf numFmtId="0" fontId="1" fillId="19" borderId="67" xfId="0" applyFont="1" applyFill="1" applyBorder="1" applyAlignment="1" applyProtection="1">
      <alignment horizontal="center" vertical="center" wrapText="1"/>
      <protection locked="0"/>
    </xf>
    <xf numFmtId="0" fontId="8" fillId="19" borderId="1" xfId="0" applyFont="1" applyFill="1" applyBorder="1" applyAlignment="1">
      <alignment horizontal="center" vertical="center" wrapText="1"/>
    </xf>
    <xf numFmtId="0" fontId="30" fillId="19" borderId="0" xfId="0" applyFont="1" applyFill="1" applyAlignment="1">
      <alignment horizontal="center" vertical="center" wrapText="1"/>
    </xf>
    <xf numFmtId="0" fontId="30" fillId="19" borderId="171" xfId="0" applyFont="1" applyFill="1" applyBorder="1" applyAlignment="1">
      <alignment horizontal="center" vertical="center" wrapText="1"/>
    </xf>
    <xf numFmtId="0" fontId="30" fillId="19" borderId="155" xfId="0" applyFont="1" applyFill="1" applyBorder="1" applyAlignment="1">
      <alignment horizontal="center" vertical="center" wrapText="1"/>
    </xf>
    <xf numFmtId="0" fontId="30" fillId="19" borderId="156" xfId="0" applyFont="1" applyFill="1" applyBorder="1" applyAlignment="1">
      <alignment horizontal="center" vertical="center" wrapText="1"/>
    </xf>
    <xf numFmtId="0" fontId="30" fillId="19" borderId="67" xfId="0" applyFont="1" applyFill="1" applyBorder="1" applyAlignment="1">
      <alignment horizontal="center" vertical="center" wrapText="1"/>
    </xf>
    <xf numFmtId="0" fontId="30" fillId="19" borderId="154" xfId="0" applyFont="1" applyFill="1" applyBorder="1" applyAlignment="1">
      <alignment horizontal="center" vertical="center" wrapText="1"/>
    </xf>
    <xf numFmtId="0" fontId="30" fillId="19" borderId="153" xfId="0" applyFont="1" applyFill="1" applyBorder="1" applyAlignment="1" applyProtection="1">
      <alignment horizontal="center" vertical="center" wrapText="1"/>
      <protection locked="0"/>
    </xf>
    <xf numFmtId="0" fontId="30" fillId="19" borderId="156" xfId="0" applyFont="1" applyFill="1" applyBorder="1" applyAlignment="1" applyProtection="1">
      <alignment horizontal="center" vertical="center" wrapText="1"/>
      <protection locked="0"/>
    </xf>
    <xf numFmtId="0" fontId="30" fillId="19" borderId="153" xfId="0" applyFont="1" applyFill="1" applyBorder="1" applyAlignment="1">
      <alignment horizontal="center" vertical="center" wrapText="1"/>
    </xf>
    <xf numFmtId="0" fontId="30" fillId="19" borderId="170" xfId="0" applyFont="1" applyFill="1" applyBorder="1" applyAlignment="1">
      <alignment horizontal="center" vertical="center" wrapText="1"/>
    </xf>
    <xf numFmtId="3" fontId="22" fillId="12" borderId="117" xfId="0" applyNumberFormat="1" applyFont="1" applyFill="1" applyBorder="1" applyAlignment="1">
      <alignment horizontal="left" vertical="center" wrapText="1"/>
    </xf>
    <xf numFmtId="3" fontId="22" fillId="12" borderId="28" xfId="0" applyNumberFormat="1" applyFont="1" applyFill="1" applyBorder="1" applyAlignment="1">
      <alignment horizontal="left" vertical="center" wrapText="1"/>
    </xf>
    <xf numFmtId="0" fontId="30" fillId="19" borderId="169" xfId="0" applyFont="1" applyFill="1" applyBorder="1" applyAlignment="1">
      <alignment horizontal="center" vertical="center" wrapText="1"/>
    </xf>
    <xf numFmtId="0" fontId="8" fillId="0" borderId="1" xfId="0" applyFont="1" applyBorder="1" applyAlignment="1">
      <alignment horizontal="center" vertical="center" wrapText="1"/>
    </xf>
    <xf numFmtId="0" fontId="30" fillId="0" borderId="0" xfId="0" applyFont="1" applyAlignment="1">
      <alignment horizontal="center" vertical="center" wrapText="1"/>
    </xf>
    <xf numFmtId="0" fontId="30" fillId="5" borderId="171" xfId="0" applyFont="1" applyFill="1" applyBorder="1" applyAlignment="1">
      <alignment horizontal="center" vertical="center" wrapText="1"/>
    </xf>
    <xf numFmtId="0" fontId="30" fillId="5" borderId="155" xfId="0" applyFont="1" applyFill="1" applyBorder="1" applyAlignment="1">
      <alignment horizontal="center" vertical="center" wrapText="1"/>
    </xf>
    <xf numFmtId="0" fontId="30" fillId="9" borderId="67" xfId="0" applyFont="1" applyFill="1" applyBorder="1" applyAlignment="1">
      <alignment horizontal="center" vertical="center" wrapText="1"/>
    </xf>
    <xf numFmtId="0" fontId="30" fillId="9" borderId="154" xfId="0" applyFont="1" applyFill="1" applyBorder="1" applyAlignment="1">
      <alignment horizontal="center" vertical="center" wrapText="1"/>
    </xf>
    <xf numFmtId="0" fontId="30" fillId="10" borderId="170" xfId="0" applyFont="1" applyFill="1" applyBorder="1" applyAlignment="1">
      <alignment horizontal="center" vertical="center" wrapText="1"/>
    </xf>
    <xf numFmtId="0" fontId="0" fillId="12" borderId="117" xfId="0" applyFill="1" applyBorder="1" applyAlignment="1">
      <alignment horizontal="center"/>
    </xf>
    <xf numFmtId="0" fontId="0" fillId="12" borderId="27" xfId="0" applyFill="1" applyBorder="1" applyAlignment="1">
      <alignment horizontal="center"/>
    </xf>
    <xf numFmtId="0" fontId="0" fillId="12" borderId="28" xfId="0" applyFill="1" applyBorder="1" applyAlignment="1">
      <alignment horizontal="center"/>
    </xf>
    <xf numFmtId="0" fontId="30" fillId="12" borderId="122" xfId="0" applyFont="1" applyFill="1" applyBorder="1" applyAlignment="1">
      <alignment horizontal="center" vertical="center" wrapText="1"/>
    </xf>
    <xf numFmtId="0" fontId="30" fillId="12" borderId="240" xfId="0" applyFont="1" applyFill="1" applyBorder="1" applyAlignment="1">
      <alignment horizontal="center" vertical="center" wrapText="1"/>
    </xf>
    <xf numFmtId="0" fontId="30" fillId="12" borderId="154" xfId="0" applyFont="1" applyFill="1" applyBorder="1" applyAlignment="1">
      <alignment horizontal="center" vertical="center" wrapText="1"/>
    </xf>
    <xf numFmtId="0" fontId="30" fillId="12" borderId="24" xfId="0" applyFont="1" applyFill="1" applyBorder="1" applyAlignment="1">
      <alignment horizontal="center" vertical="center" wrapText="1"/>
    </xf>
    <xf numFmtId="0" fontId="30" fillId="12" borderId="179" xfId="0" applyFont="1" applyFill="1" applyBorder="1" applyAlignment="1">
      <alignment horizontal="center" vertical="center" wrapText="1"/>
    </xf>
    <xf numFmtId="0" fontId="0" fillId="26" borderId="117" xfId="0" applyFill="1" applyBorder="1" applyAlignment="1">
      <alignment horizontal="center"/>
    </xf>
    <xf numFmtId="0" fontId="0" fillId="26" borderId="27" xfId="0" applyFill="1" applyBorder="1" applyAlignment="1">
      <alignment horizontal="center"/>
    </xf>
    <xf numFmtId="0" fontId="0" fillId="26" borderId="28" xfId="0" applyFill="1" applyBorder="1" applyAlignment="1">
      <alignment horizontal="center"/>
    </xf>
    <xf numFmtId="0" fontId="30" fillId="5" borderId="122" xfId="0" applyFont="1" applyFill="1" applyBorder="1" applyAlignment="1">
      <alignment horizontal="center" vertical="center" wrapText="1"/>
    </xf>
    <xf numFmtId="0" fontId="30" fillId="5" borderId="240" xfId="0" applyFont="1" applyFill="1" applyBorder="1" applyAlignment="1">
      <alignment horizontal="center" vertical="center" wrapText="1"/>
    </xf>
    <xf numFmtId="0" fontId="30" fillId="5" borderId="154" xfId="0" applyFont="1" applyFill="1" applyBorder="1" applyAlignment="1">
      <alignment horizontal="center" vertical="center" wrapText="1"/>
    </xf>
    <xf numFmtId="0" fontId="30" fillId="5" borderId="24" xfId="0" applyFont="1" applyFill="1" applyBorder="1" applyAlignment="1">
      <alignment horizontal="center" vertical="center" wrapText="1"/>
    </xf>
    <xf numFmtId="0" fontId="30" fillId="5" borderId="179" xfId="0" applyFont="1" applyFill="1" applyBorder="1" applyAlignment="1">
      <alignment horizontal="center" vertical="center" wrapText="1"/>
    </xf>
    <xf numFmtId="0" fontId="30" fillId="5" borderId="120" xfId="0" applyFont="1" applyFill="1" applyBorder="1" applyAlignment="1">
      <alignment horizontal="center" vertical="center" wrapText="1"/>
    </xf>
    <xf numFmtId="0" fontId="30" fillId="12" borderId="59" xfId="0" applyFont="1" applyFill="1" applyBorder="1" applyAlignment="1">
      <alignment horizontal="center" vertical="center" wrapText="1"/>
    </xf>
    <xf numFmtId="0" fontId="30" fillId="12" borderId="181" xfId="0" applyFont="1" applyFill="1" applyBorder="1" applyAlignment="1">
      <alignment horizontal="center" vertical="center" wrapText="1"/>
    </xf>
    <xf numFmtId="0" fontId="7" fillId="9" borderId="0" xfId="1" applyFill="1" applyAlignment="1" applyProtection="1">
      <alignment horizontal="center"/>
    </xf>
    <xf numFmtId="0" fontId="7" fillId="19" borderId="0" xfId="1" applyFill="1" applyAlignment="1" applyProtection="1">
      <alignment horizontal="center"/>
    </xf>
    <xf numFmtId="0" fontId="7" fillId="20" borderId="0" xfId="1" applyFill="1" applyAlignment="1" applyProtection="1">
      <alignment horizontal="center"/>
    </xf>
    <xf numFmtId="0" fontId="0" fillId="0" borderId="0" xfId="0" applyAlignment="1">
      <alignment horizontal="center" vertical="center" textRotation="90" wrapText="1"/>
    </xf>
    <xf numFmtId="0" fontId="0" fillId="0" borderId="0" xfId="0" applyAlignment="1">
      <alignment horizontal="center" vertical="center" textRotation="90"/>
    </xf>
    <xf numFmtId="0" fontId="30" fillId="5" borderId="153" xfId="0" applyFont="1" applyFill="1" applyBorder="1" applyAlignment="1">
      <alignment horizontal="center" vertical="center" wrapText="1"/>
    </xf>
    <xf numFmtId="0" fontId="30" fillId="5" borderId="169" xfId="0" applyFont="1" applyFill="1" applyBorder="1" applyAlignment="1">
      <alignment horizontal="center" vertical="center" wrapText="1"/>
    </xf>
    <xf numFmtId="0" fontId="30" fillId="5" borderId="59" xfId="0" applyFont="1" applyFill="1" applyBorder="1" applyAlignment="1">
      <alignment horizontal="center" vertical="center" wrapText="1"/>
    </xf>
    <xf numFmtId="3" fontId="51" fillId="15" borderId="17" xfId="0" applyNumberFormat="1" applyFont="1" applyFill="1" applyBorder="1" applyAlignment="1">
      <alignment horizontal="center" vertical="top" wrapText="1"/>
    </xf>
    <xf numFmtId="3" fontId="51" fillId="15" borderId="38" xfId="0" applyNumberFormat="1" applyFont="1" applyFill="1" applyBorder="1" applyAlignment="1">
      <alignment horizontal="center" vertical="top" wrapText="1"/>
    </xf>
    <xf numFmtId="3" fontId="51" fillId="15" borderId="17" xfId="0" applyNumberFormat="1" applyFont="1" applyFill="1" applyBorder="1" applyAlignment="1">
      <alignment horizontal="center" vertical="top"/>
    </xf>
    <xf numFmtId="3" fontId="51" fillId="15" borderId="38" xfId="0" applyNumberFormat="1" applyFont="1" applyFill="1" applyBorder="1" applyAlignment="1">
      <alignment horizontal="center" vertical="top"/>
    </xf>
    <xf numFmtId="0" fontId="30" fillId="13" borderId="34" xfId="0" applyFont="1" applyFill="1" applyBorder="1" applyAlignment="1">
      <alignment horizontal="center" vertical="center" wrapText="1"/>
    </xf>
    <xf numFmtId="0" fontId="30" fillId="13" borderId="209" xfId="0" applyFont="1" applyFill="1" applyBorder="1" applyAlignment="1">
      <alignment horizontal="center" vertical="center" wrapText="1"/>
    </xf>
    <xf numFmtId="0" fontId="30" fillId="0" borderId="97" xfId="0" applyFont="1" applyBorder="1" applyAlignment="1">
      <alignment horizontal="center" vertical="center" wrapText="1"/>
    </xf>
    <xf numFmtId="0" fontId="30" fillId="0" borderId="195" xfId="0" applyFont="1" applyBorder="1" applyAlignment="1">
      <alignment horizontal="center" vertical="center" wrapText="1"/>
    </xf>
    <xf numFmtId="0" fontId="30" fillId="0" borderId="194" xfId="0" applyFont="1" applyBorder="1" applyAlignment="1">
      <alignment horizontal="center" vertical="center" wrapText="1"/>
    </xf>
    <xf numFmtId="0" fontId="11" fillId="11" borderId="198" xfId="0" applyFont="1" applyFill="1" applyBorder="1" applyAlignment="1">
      <alignment horizontal="center" vertical="center" wrapText="1"/>
    </xf>
    <xf numFmtId="0" fontId="11" fillId="11" borderId="199" xfId="0" applyFont="1" applyFill="1" applyBorder="1" applyAlignment="1">
      <alignment horizontal="center" vertical="center" wrapText="1"/>
    </xf>
    <xf numFmtId="0" fontId="9" fillId="15" borderId="1" xfId="0" applyFont="1" applyFill="1" applyBorder="1" applyAlignment="1">
      <alignment horizontal="center" vertical="center" wrapText="1"/>
    </xf>
    <xf numFmtId="0" fontId="9" fillId="15" borderId="68" xfId="0" applyFont="1" applyFill="1" applyBorder="1" applyAlignment="1">
      <alignment horizontal="center" vertical="center" wrapText="1"/>
    </xf>
    <xf numFmtId="3" fontId="51" fillId="15" borderId="116" xfId="0" applyNumberFormat="1" applyFont="1" applyFill="1" applyBorder="1" applyAlignment="1">
      <alignment horizontal="center" vertical="top" wrapText="1"/>
    </xf>
    <xf numFmtId="3" fontId="51" fillId="15" borderId="118" xfId="0" applyNumberFormat="1" applyFont="1" applyFill="1" applyBorder="1" applyAlignment="1">
      <alignment horizontal="center" vertical="top" wrapText="1"/>
    </xf>
    <xf numFmtId="0" fontId="44" fillId="9" borderId="171" xfId="0" applyFont="1" applyFill="1" applyBorder="1" applyAlignment="1">
      <alignment horizontal="center" vertical="center" wrapText="1"/>
    </xf>
    <xf numFmtId="0" fontId="44" fillId="9" borderId="59" xfId="0" applyFont="1" applyFill="1" applyBorder="1" applyAlignment="1">
      <alignment horizontal="center" vertical="center" wrapText="1"/>
    </xf>
    <xf numFmtId="0" fontId="44" fillId="9" borderId="154" xfId="0" applyFont="1" applyFill="1" applyBorder="1" applyAlignment="1">
      <alignment horizontal="center" vertical="center" wrapText="1"/>
    </xf>
    <xf numFmtId="0" fontId="5" fillId="0" borderId="1" xfId="0" applyFont="1" applyBorder="1" applyAlignment="1">
      <alignment horizontal="center" vertical="center" wrapText="1"/>
    </xf>
    <xf numFmtId="0" fontId="30" fillId="0" borderId="52" xfId="0" applyFont="1" applyBorder="1" applyAlignment="1">
      <alignment horizontal="center" vertical="center" wrapText="1"/>
    </xf>
    <xf numFmtId="0" fontId="11" fillId="24" borderId="193" xfId="0" applyFont="1" applyFill="1" applyBorder="1" applyAlignment="1">
      <alignment horizontal="center" vertical="center" wrapText="1"/>
    </xf>
    <xf numFmtId="0" fontId="11" fillId="24" borderId="199" xfId="0" applyFont="1" applyFill="1" applyBorder="1" applyAlignment="1">
      <alignment horizontal="center" vertical="center" wrapText="1"/>
    </xf>
    <xf numFmtId="3" fontId="51" fillId="15" borderId="239" xfId="0" applyNumberFormat="1" applyFont="1" applyFill="1" applyBorder="1" applyAlignment="1">
      <alignment horizontal="center" vertical="top"/>
    </xf>
    <xf numFmtId="3" fontId="51" fillId="15" borderId="124" xfId="0" applyNumberFormat="1" applyFont="1" applyFill="1" applyBorder="1" applyAlignment="1">
      <alignment horizontal="center" vertical="top"/>
    </xf>
    <xf numFmtId="0" fontId="44" fillId="10" borderId="79" xfId="0" applyFont="1" applyFill="1" applyBorder="1" applyAlignment="1">
      <alignment horizontal="center" vertical="center" wrapText="1"/>
    </xf>
    <xf numFmtId="0" fontId="44" fillId="10" borderId="138" xfId="0" applyFont="1" applyFill="1" applyBorder="1" applyAlignment="1">
      <alignment horizontal="center" vertical="center" wrapText="1"/>
    </xf>
    <xf numFmtId="0" fontId="30" fillId="0" borderId="57" xfId="0" applyFont="1" applyBorder="1" applyAlignment="1">
      <alignment horizontal="center" vertical="center" wrapText="1"/>
    </xf>
    <xf numFmtId="0" fontId="30" fillId="0" borderId="196" xfId="0" applyFont="1" applyBorder="1" applyAlignment="1">
      <alignment horizontal="center" vertical="center" wrapText="1"/>
    </xf>
    <xf numFmtId="0" fontId="83" fillId="10" borderId="79" xfId="0" applyFont="1" applyFill="1" applyBorder="1" applyAlignment="1">
      <alignment horizontal="center" vertical="center" wrapText="1"/>
    </xf>
    <xf numFmtId="0" fontId="83" fillId="10" borderId="138" xfId="0" applyFont="1" applyFill="1" applyBorder="1" applyAlignment="1">
      <alignment horizontal="center" vertical="center" wrapText="1"/>
    </xf>
    <xf numFmtId="0" fontId="83" fillId="10" borderId="53" xfId="0" applyFont="1" applyFill="1" applyBorder="1" applyAlignment="1">
      <alignment horizontal="center" vertical="center" wrapText="1"/>
    </xf>
    <xf numFmtId="0" fontId="30" fillId="0" borderId="34" xfId="0" applyFont="1" applyBorder="1" applyAlignment="1">
      <alignment horizontal="center" vertical="center" wrapText="1"/>
    </xf>
    <xf numFmtId="0" fontId="30" fillId="0" borderId="209" xfId="0" applyFont="1" applyBorder="1" applyAlignment="1">
      <alignment horizontal="center" vertical="center" wrapText="1"/>
    </xf>
    <xf numFmtId="0" fontId="30" fillId="0" borderId="33" xfId="0" applyFont="1" applyBorder="1" applyAlignment="1">
      <alignment horizontal="center" vertical="center" wrapText="1"/>
    </xf>
    <xf numFmtId="0" fontId="44" fillId="10" borderId="53" xfId="0" applyFont="1" applyFill="1" applyBorder="1" applyAlignment="1">
      <alignment horizontal="center" vertical="center" wrapText="1"/>
    </xf>
    <xf numFmtId="0" fontId="30" fillId="0" borderId="197" xfId="0" applyFont="1" applyBorder="1" applyAlignment="1">
      <alignment horizontal="center" vertical="center" wrapText="1"/>
    </xf>
    <xf numFmtId="0" fontId="44" fillId="9" borderId="80" xfId="0" applyFont="1" applyFill="1" applyBorder="1" applyAlignment="1">
      <alignment horizontal="center" vertical="center" wrapText="1"/>
    </xf>
    <xf numFmtId="0" fontId="44" fillId="9" borderId="53" xfId="0" applyFont="1" applyFill="1" applyBorder="1" applyAlignment="1">
      <alignment horizontal="center" vertical="center" wrapText="1"/>
    </xf>
    <xf numFmtId="0" fontId="44" fillId="9" borderId="138" xfId="0" applyFont="1" applyFill="1" applyBorder="1" applyAlignment="1">
      <alignment horizontal="center" vertical="center" wrapText="1"/>
    </xf>
    <xf numFmtId="0" fontId="44" fillId="9" borderId="79" xfId="0" applyFont="1" applyFill="1" applyBorder="1" applyAlignment="1">
      <alignment horizontal="center" vertical="center" wrapText="1"/>
    </xf>
    <xf numFmtId="0" fontId="83" fillId="10" borderId="117" xfId="0" applyFont="1" applyFill="1" applyBorder="1" applyAlignment="1">
      <alignment horizontal="center" vertical="center" wrapText="1"/>
    </xf>
    <xf numFmtId="0" fontId="83" fillId="10" borderId="27" xfId="0" applyFont="1" applyFill="1" applyBorder="1" applyAlignment="1">
      <alignment horizontal="center" vertical="center" wrapText="1"/>
    </xf>
    <xf numFmtId="0" fontId="83" fillId="10" borderId="28" xfId="0" applyFont="1" applyFill="1" applyBorder="1" applyAlignment="1">
      <alignment horizontal="center" vertical="center" wrapText="1"/>
    </xf>
    <xf numFmtId="0" fontId="11" fillId="11" borderId="193" xfId="0" applyFont="1" applyFill="1" applyBorder="1" applyAlignment="1">
      <alignment horizontal="center" vertical="center" wrapText="1"/>
    </xf>
    <xf numFmtId="0" fontId="11" fillId="11" borderId="201" xfId="0" applyFont="1" applyFill="1" applyBorder="1" applyAlignment="1">
      <alignment horizontal="center" vertical="center" wrapText="1"/>
    </xf>
    <xf numFmtId="0" fontId="44" fillId="9" borderId="88" xfId="0" applyFont="1" applyFill="1" applyBorder="1" applyAlignment="1">
      <alignment horizontal="center" vertical="center" wrapText="1"/>
    </xf>
    <xf numFmtId="0" fontId="30" fillId="0" borderId="96" xfId="0" applyFont="1" applyBorder="1" applyAlignment="1">
      <alignment horizontal="center" vertical="center" wrapText="1"/>
    </xf>
    <xf numFmtId="0" fontId="30" fillId="0" borderId="200" xfId="0" applyFont="1" applyBorder="1" applyAlignment="1">
      <alignment horizontal="center" vertical="center" wrapText="1"/>
    </xf>
    <xf numFmtId="0" fontId="44" fillId="10" borderId="24" xfId="0" applyFont="1" applyFill="1" applyBorder="1" applyAlignment="1">
      <alignment horizontal="center" vertical="center" wrapText="1"/>
    </xf>
    <xf numFmtId="0" fontId="44" fillId="9" borderId="89" xfId="0" applyFont="1" applyFill="1" applyBorder="1" applyAlignment="1">
      <alignment horizontal="center" vertical="center" wrapText="1"/>
    </xf>
    <xf numFmtId="0" fontId="30" fillId="13" borderId="0" xfId="0" applyFont="1" applyFill="1" applyAlignment="1">
      <alignment horizontal="center" vertical="center" wrapText="1"/>
    </xf>
    <xf numFmtId="0" fontId="30" fillId="13" borderId="197" xfId="0" applyFont="1" applyFill="1" applyBorder="1" applyAlignment="1">
      <alignment horizontal="center" vertical="center" wrapText="1"/>
    </xf>
    <xf numFmtId="0" fontId="30" fillId="0" borderId="210" xfId="0" applyFont="1" applyBorder="1" applyAlignment="1">
      <alignment horizontal="center" vertical="center" wrapText="1"/>
    </xf>
    <xf numFmtId="0" fontId="30" fillId="0" borderId="117" xfId="10" applyBorder="1" applyAlignment="1">
      <alignment horizontal="center" vertical="center" wrapText="1"/>
    </xf>
    <xf numFmtId="0" fontId="30" fillId="0" borderId="27" xfId="10" applyBorder="1" applyAlignment="1">
      <alignment horizontal="center" vertical="center" wrapText="1"/>
    </xf>
    <xf numFmtId="0" fontId="30" fillId="0" borderId="28" xfId="10" applyBorder="1" applyAlignment="1">
      <alignment horizontal="center" vertical="center" wrapText="1"/>
    </xf>
    <xf numFmtId="0" fontId="30" fillId="12" borderId="117" xfId="10" applyFill="1" applyBorder="1" applyAlignment="1">
      <alignment horizontal="center" wrapText="1"/>
    </xf>
    <xf numFmtId="0" fontId="30" fillId="12" borderId="27" xfId="10" applyFill="1" applyBorder="1" applyAlignment="1">
      <alignment horizontal="center" wrapText="1"/>
    </xf>
    <xf numFmtId="0" fontId="30" fillId="12" borderId="28" xfId="10" applyFill="1" applyBorder="1" applyAlignment="1">
      <alignment horizontal="center" wrapText="1"/>
    </xf>
    <xf numFmtId="0" fontId="30" fillId="0" borderId="117" xfId="10" applyBorder="1" applyAlignment="1">
      <alignment horizontal="left" vertical="center" wrapText="1"/>
    </xf>
    <xf numFmtId="0" fontId="30" fillId="0" borderId="27" xfId="10" applyBorder="1" applyAlignment="1">
      <alignment horizontal="left" vertical="center" wrapText="1"/>
    </xf>
    <xf numFmtId="0" fontId="30" fillId="0" borderId="28" xfId="10" applyBorder="1" applyAlignment="1">
      <alignment horizontal="left" vertical="center" wrapText="1"/>
    </xf>
    <xf numFmtId="3" fontId="30" fillId="0" borderId="151" xfId="0" applyNumberFormat="1" applyFont="1" applyBorder="1" applyAlignment="1" applyProtection="1">
      <alignment horizontal="left" vertical="top" wrapText="1"/>
      <protection locked="0"/>
    </xf>
    <xf numFmtId="3" fontId="30" fillId="0" borderId="156" xfId="0" applyNumberFormat="1" applyFont="1" applyBorder="1" applyAlignment="1" applyProtection="1">
      <alignment horizontal="left" vertical="top" wrapText="1"/>
      <protection locked="0"/>
    </xf>
    <xf numFmtId="3" fontId="30" fillId="0" borderId="172" xfId="0" applyNumberFormat="1" applyFont="1" applyBorder="1" applyAlignment="1" applyProtection="1">
      <alignment horizontal="left" vertical="top" wrapText="1"/>
      <protection locked="0"/>
    </xf>
    <xf numFmtId="0" fontId="44" fillId="0" borderId="154" xfId="0" applyFont="1" applyBorder="1" applyAlignment="1">
      <alignment horizontal="center" vertical="center" wrapText="1"/>
    </xf>
    <xf numFmtId="0" fontId="44" fillId="0" borderId="175" xfId="0" applyFont="1" applyBorder="1" applyAlignment="1">
      <alignment horizontal="center" vertical="center" wrapText="1"/>
    </xf>
    <xf numFmtId="0" fontId="4" fillId="0" borderId="153" xfId="0" applyFont="1" applyBorder="1" applyAlignment="1">
      <alignment horizontal="center" vertical="center" wrapText="1"/>
    </xf>
    <xf numFmtId="0" fontId="4" fillId="0" borderId="169" xfId="0" applyFont="1" applyBorder="1" applyAlignment="1">
      <alignment horizontal="center" vertical="center" wrapText="1"/>
    </xf>
    <xf numFmtId="0" fontId="14" fillId="0" borderId="1" xfId="0" applyFont="1" applyBorder="1" applyAlignment="1">
      <alignment horizontal="left" vertical="center" wrapText="1"/>
    </xf>
    <xf numFmtId="0" fontId="44" fillId="0" borderId="122" xfId="0" applyFont="1" applyBorder="1" applyAlignment="1">
      <alignment horizontal="center" vertical="center" wrapText="1"/>
    </xf>
    <xf numFmtId="0" fontId="44" fillId="0" borderId="240" xfId="0" applyFont="1" applyBorder="1" applyAlignment="1">
      <alignment horizontal="center" vertical="center" wrapText="1"/>
    </xf>
    <xf numFmtId="0" fontId="44" fillId="0" borderId="153" xfId="0" applyFont="1" applyBorder="1" applyAlignment="1">
      <alignment horizontal="center" vertical="center" wrapText="1"/>
    </xf>
    <xf numFmtId="0" fontId="44" fillId="0" borderId="169" xfId="0" applyFont="1" applyBorder="1" applyAlignment="1">
      <alignment horizontal="center" vertical="center" wrapText="1"/>
    </xf>
    <xf numFmtId="0" fontId="44" fillId="4" borderId="153" xfId="0" applyFont="1" applyFill="1" applyBorder="1" applyAlignment="1">
      <alignment horizontal="center" vertical="center" wrapText="1"/>
    </xf>
    <xf numFmtId="0" fontId="44" fillId="4" borderId="169" xfId="0" applyFont="1" applyFill="1" applyBorder="1" applyAlignment="1">
      <alignment horizontal="center" vertical="center" wrapText="1"/>
    </xf>
    <xf numFmtId="0" fontId="11" fillId="11" borderId="120" xfId="0" applyFont="1" applyFill="1" applyBorder="1" applyAlignment="1">
      <alignment horizontal="center" vertical="center" wrapText="1"/>
    </xf>
    <xf numFmtId="0" fontId="11" fillId="11" borderId="186" xfId="0" applyFont="1" applyFill="1" applyBorder="1" applyAlignment="1">
      <alignment horizontal="center" vertical="center" wrapText="1"/>
    </xf>
    <xf numFmtId="0" fontId="44" fillId="0" borderId="24" xfId="0" applyFont="1" applyBorder="1" applyAlignment="1">
      <alignment horizontal="center" vertical="center" wrapText="1"/>
    </xf>
    <xf numFmtId="0" fontId="44" fillId="0" borderId="120" xfId="0" applyFont="1" applyBorder="1" applyAlignment="1">
      <alignment horizontal="center" vertical="center" wrapText="1"/>
    </xf>
    <xf numFmtId="0" fontId="44" fillId="4" borderId="154" xfId="0" applyFont="1" applyFill="1" applyBorder="1" applyAlignment="1">
      <alignment horizontal="center" vertical="center" wrapText="1"/>
    </xf>
    <xf numFmtId="0" fontId="44" fillId="4" borderId="24" xfId="0" applyFont="1" applyFill="1" applyBorder="1" applyAlignment="1">
      <alignment horizontal="center" vertical="center" wrapText="1"/>
    </xf>
    <xf numFmtId="0" fontId="44" fillId="4" borderId="175" xfId="0" applyFont="1" applyFill="1" applyBorder="1" applyAlignment="1">
      <alignment horizontal="center" vertical="center" wrapText="1"/>
    </xf>
    <xf numFmtId="0" fontId="44" fillId="4" borderId="120" xfId="0" applyFont="1" applyFill="1" applyBorder="1" applyAlignment="1">
      <alignment horizontal="center" vertical="center" wrapText="1"/>
    </xf>
    <xf numFmtId="3" fontId="44" fillId="18" borderId="154" xfId="0" applyNumberFormat="1" applyFont="1" applyFill="1" applyBorder="1" applyAlignment="1">
      <alignment horizontal="center" vertical="center" textRotation="90" wrapText="1"/>
    </xf>
    <xf numFmtId="3" fontId="44" fillId="18" borderId="67" xfId="0" applyNumberFormat="1" applyFont="1" applyFill="1" applyBorder="1" applyAlignment="1">
      <alignment horizontal="center" vertical="center" textRotation="90" wrapText="1"/>
    </xf>
    <xf numFmtId="3" fontId="44" fillId="18" borderId="175" xfId="0" applyNumberFormat="1" applyFont="1" applyFill="1" applyBorder="1" applyAlignment="1">
      <alignment horizontal="center" vertical="center" textRotation="90" wrapText="1"/>
    </xf>
    <xf numFmtId="0" fontId="0" fillId="0" borderId="2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20" xfId="0" applyBorder="1" applyAlignment="1" applyProtection="1">
      <alignment horizontal="center" vertical="center"/>
      <protection locked="0"/>
    </xf>
    <xf numFmtId="0" fontId="44" fillId="0" borderId="178" xfId="0" applyFont="1" applyBorder="1" applyAlignment="1">
      <alignment horizontal="center" vertical="center" wrapText="1"/>
    </xf>
    <xf numFmtId="0" fontId="44" fillId="0" borderId="68" xfId="0" applyFont="1" applyBorder="1" applyAlignment="1">
      <alignment horizontal="center" vertical="center" wrapText="1"/>
    </xf>
    <xf numFmtId="0" fontId="9" fillId="15" borderId="152" xfId="0" applyFont="1" applyFill="1" applyBorder="1" applyAlignment="1">
      <alignment horizontal="center" vertical="center" wrapText="1"/>
    </xf>
    <xf numFmtId="0" fontId="9" fillId="15" borderId="180" xfId="0" applyFont="1" applyFill="1" applyBorder="1" applyAlignment="1">
      <alignment horizontal="center" vertical="center" wrapText="1"/>
    </xf>
    <xf numFmtId="0" fontId="9" fillId="15" borderId="178" xfId="0" applyFont="1" applyFill="1" applyBorder="1" applyAlignment="1">
      <alignment horizontal="center" vertical="center" wrapText="1"/>
    </xf>
    <xf numFmtId="0" fontId="9" fillId="15" borderId="206" xfId="0" applyFont="1" applyFill="1" applyBorder="1" applyAlignment="1">
      <alignment horizontal="center" vertical="center" wrapText="1"/>
    </xf>
    <xf numFmtId="0" fontId="30" fillId="0" borderId="152"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66" xfId="0" applyFont="1" applyBorder="1" applyAlignment="1">
      <alignment horizontal="center" vertical="center" wrapText="1"/>
    </xf>
    <xf numFmtId="0" fontId="30" fillId="0" borderId="178" xfId="0" applyFont="1" applyBorder="1" applyAlignment="1">
      <alignment horizontal="center" vertical="center" wrapText="1"/>
    </xf>
    <xf numFmtId="0" fontId="30" fillId="0" borderId="68" xfId="0" applyFont="1" applyBorder="1" applyAlignment="1">
      <alignment horizontal="center" vertical="center" wrapText="1"/>
    </xf>
    <xf numFmtId="0" fontId="30" fillId="0" borderId="177" xfId="0" applyFont="1" applyBorder="1" applyAlignment="1">
      <alignment horizontal="center" vertical="center" wrapText="1"/>
    </xf>
    <xf numFmtId="3" fontId="30" fillId="0" borderId="113" xfId="0" applyNumberFormat="1" applyFont="1" applyBorder="1" applyAlignment="1" applyProtection="1">
      <alignment horizontal="left" vertical="top" wrapText="1"/>
      <protection locked="0"/>
    </xf>
    <xf numFmtId="3" fontId="30" fillId="0" borderId="173" xfId="0" applyNumberFormat="1" applyFont="1" applyBorder="1" applyAlignment="1" applyProtection="1">
      <alignment horizontal="left" vertical="top" wrapText="1"/>
      <protection locked="0"/>
    </xf>
    <xf numFmtId="3" fontId="30" fillId="0" borderId="174" xfId="0" applyNumberFormat="1" applyFont="1" applyBorder="1" applyAlignment="1" applyProtection="1">
      <alignment horizontal="left" vertical="top" wrapText="1"/>
      <protection locked="0"/>
    </xf>
    <xf numFmtId="3" fontId="30" fillId="0" borderId="232" xfId="0" applyNumberFormat="1" applyFont="1" applyBorder="1" applyAlignment="1" applyProtection="1">
      <alignment horizontal="left" vertical="top" wrapText="1"/>
      <protection locked="0"/>
    </xf>
    <xf numFmtId="3" fontId="30" fillId="0" borderId="250" xfId="0" applyNumberFormat="1" applyFont="1" applyBorder="1" applyAlignment="1" applyProtection="1">
      <alignment horizontal="left" vertical="top" wrapText="1"/>
      <protection locked="0"/>
    </xf>
    <xf numFmtId="3" fontId="30" fillId="0" borderId="19" xfId="0" applyNumberFormat="1" applyFont="1" applyBorder="1" applyAlignment="1" applyProtection="1">
      <alignment horizontal="left" vertical="top" wrapText="1"/>
      <protection locked="0"/>
    </xf>
    <xf numFmtId="0" fontId="27" fillId="0" borderId="152" xfId="0" applyFont="1" applyBorder="1" applyAlignment="1">
      <alignment horizontal="center" vertical="center"/>
    </xf>
    <xf numFmtId="0" fontId="27" fillId="0" borderId="1" xfId="0" applyFont="1" applyBorder="1" applyAlignment="1">
      <alignment horizontal="center" vertical="center"/>
    </xf>
    <xf numFmtId="0" fontId="27" fillId="0" borderId="166" xfId="0" applyFont="1" applyBorder="1" applyAlignment="1">
      <alignment horizontal="center" vertical="center"/>
    </xf>
    <xf numFmtId="3" fontId="11" fillId="11" borderId="117" xfId="0" applyNumberFormat="1" applyFont="1" applyFill="1" applyBorder="1" applyAlignment="1">
      <alignment horizontal="center" vertical="center"/>
    </xf>
    <xf numFmtId="3" fontId="11" fillId="11" borderId="28" xfId="0" applyNumberFormat="1" applyFont="1" applyFill="1" applyBorder="1" applyAlignment="1">
      <alignment horizontal="center" vertical="center"/>
    </xf>
    <xf numFmtId="0" fontId="44" fillId="0" borderId="17" xfId="0" applyFont="1" applyBorder="1" applyAlignment="1">
      <alignment horizontal="center" vertical="center" wrapText="1"/>
    </xf>
    <xf numFmtId="0" fontId="44" fillId="0" borderId="239" xfId="0" applyFont="1" applyBorder="1" applyAlignment="1">
      <alignment horizontal="center" vertical="center" wrapText="1"/>
    </xf>
    <xf numFmtId="0" fontId="44" fillId="0" borderId="181" xfId="0" applyFont="1" applyBorder="1" applyAlignment="1">
      <alignment horizontal="center" vertical="center" wrapText="1"/>
    </xf>
    <xf numFmtId="0" fontId="44" fillId="0" borderId="28" xfId="0" applyFont="1" applyBorder="1" applyAlignment="1">
      <alignment horizontal="center" vertical="center" wrapText="1"/>
    </xf>
    <xf numFmtId="0" fontId="81" fillId="0" borderId="0" xfId="0" applyFont="1" applyAlignment="1">
      <alignment horizontal="left" vertical="center"/>
    </xf>
    <xf numFmtId="0" fontId="30" fillId="0" borderId="240" xfId="0" applyFont="1" applyBorder="1" applyAlignment="1">
      <alignment horizontal="center" vertical="center" wrapText="1"/>
    </xf>
    <xf numFmtId="0" fontId="30" fillId="0" borderId="169" xfId="0" applyFont="1" applyBorder="1" applyAlignment="1">
      <alignment horizontal="center" vertical="center" wrapText="1"/>
    </xf>
    <xf numFmtId="0" fontId="30" fillId="0" borderId="116" xfId="0" applyFont="1" applyBorder="1" applyAlignment="1">
      <alignment horizontal="center" vertical="center" wrapText="1"/>
    </xf>
    <xf numFmtId="0" fontId="30" fillId="0" borderId="17" xfId="0" applyFont="1" applyBorder="1" applyAlignment="1">
      <alignment horizontal="center" vertical="center" wrapText="1"/>
    </xf>
    <xf numFmtId="0" fontId="44" fillId="0" borderId="117" xfId="0" applyFont="1" applyBorder="1" applyAlignment="1">
      <alignment horizontal="center" vertical="center" wrapText="1"/>
    </xf>
    <xf numFmtId="0" fontId="0" fillId="0" borderId="0" xfId="0" applyAlignment="1">
      <alignment horizontal="left" vertical="top" wrapText="1"/>
    </xf>
    <xf numFmtId="0" fontId="30" fillId="0" borderId="118"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171" xfId="0" applyFont="1" applyBorder="1" applyAlignment="1">
      <alignment horizontal="center" vertical="center" wrapText="1"/>
    </xf>
    <xf numFmtId="0" fontId="30" fillId="0" borderId="59" xfId="0" applyFont="1" applyBorder="1" applyAlignment="1">
      <alignment horizontal="center" vertical="center" wrapText="1"/>
    </xf>
    <xf numFmtId="0" fontId="30" fillId="0" borderId="176" xfId="0" applyFont="1" applyBorder="1" applyAlignment="1">
      <alignment horizontal="center" vertical="center" wrapText="1"/>
    </xf>
    <xf numFmtId="0" fontId="30" fillId="0" borderId="206" xfId="0" applyFont="1" applyBorder="1" applyAlignment="1">
      <alignment horizontal="center" vertical="center" wrapText="1"/>
    </xf>
    <xf numFmtId="3" fontId="11" fillId="12" borderId="178" xfId="0" applyNumberFormat="1" applyFont="1" applyFill="1" applyBorder="1" applyAlignment="1">
      <alignment horizontal="center" vertical="center"/>
    </xf>
    <xf numFmtId="3" fontId="11" fillId="12" borderId="206" xfId="0" applyNumberFormat="1" applyFont="1" applyFill="1" applyBorder="1" applyAlignment="1">
      <alignment horizontal="center" vertical="center"/>
    </xf>
    <xf numFmtId="0" fontId="44" fillId="12" borderId="154" xfId="0" applyFont="1" applyFill="1" applyBorder="1" applyAlignment="1">
      <alignment horizontal="center" vertical="center" wrapText="1"/>
    </xf>
    <xf numFmtId="0" fontId="44" fillId="12" borderId="175" xfId="0" applyFont="1" applyFill="1" applyBorder="1" applyAlignment="1">
      <alignment horizontal="center" vertical="center" wrapText="1"/>
    </xf>
    <xf numFmtId="0" fontId="44" fillId="4" borderId="67" xfId="0" applyFont="1" applyFill="1" applyBorder="1" applyAlignment="1">
      <alignment horizontal="center" vertical="center" wrapText="1"/>
    </xf>
    <xf numFmtId="0" fontId="27" fillId="0" borderId="24" xfId="0" applyFont="1" applyBorder="1" applyAlignment="1">
      <alignment horizontal="center" wrapText="1"/>
    </xf>
    <xf numFmtId="0" fontId="27" fillId="0" borderId="120" xfId="0" applyFont="1" applyBorder="1" applyAlignment="1">
      <alignment horizontal="center" wrapText="1"/>
    </xf>
    <xf numFmtId="0" fontId="44" fillId="12" borderId="153" xfId="0" applyFont="1" applyFill="1" applyBorder="1" applyAlignment="1">
      <alignment horizontal="center" vertical="center" wrapText="1"/>
    </xf>
    <xf numFmtId="0" fontId="44" fillId="12" borderId="169" xfId="0" applyFont="1" applyFill="1" applyBorder="1" applyAlignment="1">
      <alignment horizontal="center" vertical="center" wrapText="1"/>
    </xf>
    <xf numFmtId="0" fontId="44" fillId="12" borderId="67" xfId="0" applyFont="1" applyFill="1" applyBorder="1" applyAlignment="1">
      <alignment horizontal="center" vertical="center" wrapText="1"/>
    </xf>
    <xf numFmtId="0" fontId="71" fillId="25" borderId="0" xfId="1" applyFont="1" applyFill="1" applyAlignment="1" applyProtection="1">
      <alignment horizontal="center" vertical="center" wrapText="1"/>
    </xf>
    <xf numFmtId="0" fontId="71" fillId="17" borderId="0" xfId="1" applyFont="1" applyFill="1" applyAlignment="1" applyProtection="1">
      <alignment horizontal="center" vertical="center"/>
    </xf>
    <xf numFmtId="3" fontId="11" fillId="24" borderId="178" xfId="0" applyNumberFormat="1" applyFont="1" applyFill="1" applyBorder="1" applyAlignment="1">
      <alignment horizontal="center" vertical="center"/>
    </xf>
    <xf numFmtId="3" fontId="11" fillId="24" borderId="206" xfId="0" applyNumberFormat="1" applyFont="1" applyFill="1" applyBorder="1" applyAlignment="1">
      <alignment horizontal="center" vertical="center"/>
    </xf>
    <xf numFmtId="3" fontId="11" fillId="11" borderId="176" xfId="0" applyNumberFormat="1" applyFont="1" applyFill="1" applyBorder="1" applyAlignment="1">
      <alignment horizontal="center" vertical="center"/>
    </xf>
    <xf numFmtId="3" fontId="11" fillId="11" borderId="206" xfId="0" applyNumberFormat="1" applyFont="1" applyFill="1" applyBorder="1" applyAlignment="1">
      <alignment horizontal="center" vertical="center"/>
    </xf>
    <xf numFmtId="3" fontId="11" fillId="11" borderId="178" xfId="0" applyNumberFormat="1" applyFont="1" applyFill="1" applyBorder="1" applyAlignment="1">
      <alignment horizontal="center" vertical="center"/>
    </xf>
    <xf numFmtId="3" fontId="11" fillId="11" borderId="68" xfId="0" applyNumberFormat="1" applyFont="1" applyFill="1" applyBorder="1" applyAlignment="1">
      <alignment horizontal="center" vertical="center"/>
    </xf>
    <xf numFmtId="3" fontId="11" fillId="24" borderId="68" xfId="0" applyNumberFormat="1" applyFont="1" applyFill="1" applyBorder="1" applyAlignment="1">
      <alignment horizontal="center" vertical="center"/>
    </xf>
    <xf numFmtId="0" fontId="44" fillId="0" borderId="155" xfId="0" applyFont="1" applyBorder="1" applyAlignment="1">
      <alignment horizontal="center" vertical="center" wrapText="1"/>
    </xf>
    <xf numFmtId="0" fontId="44" fillId="0" borderId="208" xfId="0" applyFont="1" applyBorder="1" applyAlignment="1">
      <alignment horizontal="center" vertical="center" wrapText="1"/>
    </xf>
    <xf numFmtId="0" fontId="44" fillId="0" borderId="67" xfId="0" applyFont="1" applyBorder="1" applyAlignment="1">
      <alignment horizontal="center" vertical="center" wrapText="1"/>
    </xf>
    <xf numFmtId="3" fontId="11" fillId="18" borderId="68" xfId="0" applyNumberFormat="1" applyFont="1" applyFill="1" applyBorder="1" applyAlignment="1">
      <alignment horizontal="center" vertical="center"/>
    </xf>
    <xf numFmtId="3" fontId="11" fillId="18" borderId="206" xfId="0" applyNumberFormat="1" applyFont="1" applyFill="1" applyBorder="1" applyAlignment="1">
      <alignment horizontal="center" vertical="center"/>
    </xf>
    <xf numFmtId="3" fontId="11" fillId="18" borderId="178" xfId="0" applyNumberFormat="1" applyFont="1" applyFill="1" applyBorder="1" applyAlignment="1">
      <alignment horizontal="center" vertical="center"/>
    </xf>
    <xf numFmtId="0" fontId="6" fillId="19" borderId="0" xfId="1" applyFont="1" applyFill="1" applyAlignment="1" applyProtection="1">
      <alignment horizontal="center" vertical="center"/>
    </xf>
    <xf numFmtId="0" fontId="6" fillId="20" borderId="0" xfId="1" applyFont="1" applyFill="1" applyAlignment="1" applyProtection="1">
      <alignment horizontal="center" vertical="center"/>
    </xf>
    <xf numFmtId="0" fontId="6" fillId="9" borderId="0" xfId="1" applyFont="1" applyFill="1" applyAlignment="1" applyProtection="1">
      <alignment horizontal="center" vertical="center"/>
    </xf>
    <xf numFmtId="0" fontId="44" fillId="19" borderId="155" xfId="0" applyFont="1" applyFill="1" applyBorder="1" applyAlignment="1" applyProtection="1">
      <alignment horizontal="center" vertical="center" wrapText="1"/>
      <protection locked="0"/>
    </xf>
    <xf numFmtId="0" fontId="44" fillId="19" borderId="176" xfId="0" applyFont="1" applyFill="1" applyBorder="1" applyAlignment="1" applyProtection="1">
      <alignment horizontal="center" vertical="center" wrapText="1"/>
      <protection locked="0"/>
    </xf>
    <xf numFmtId="0" fontId="44" fillId="19" borderId="0" xfId="0" applyFont="1" applyFill="1" applyAlignment="1" applyProtection="1">
      <alignment horizontal="center" vertical="center" wrapText="1"/>
      <protection locked="0"/>
    </xf>
    <xf numFmtId="0" fontId="44" fillId="19" borderId="68" xfId="0" applyFont="1" applyFill="1" applyBorder="1" applyAlignment="1" applyProtection="1">
      <alignment horizontal="center" vertical="center" wrapText="1"/>
      <protection locked="0"/>
    </xf>
    <xf numFmtId="0" fontId="44" fillId="19" borderId="154" xfId="0" applyFont="1" applyFill="1" applyBorder="1" applyAlignment="1" applyProtection="1">
      <alignment horizontal="center" vertical="center" wrapText="1"/>
      <protection locked="0"/>
    </xf>
    <xf numFmtId="0" fontId="44" fillId="19" borderId="178" xfId="0" applyFont="1" applyFill="1" applyBorder="1" applyAlignment="1" applyProtection="1">
      <alignment horizontal="center" vertical="center" wrapText="1"/>
      <protection locked="0"/>
    </xf>
    <xf numFmtId="0" fontId="44" fillId="19" borderId="171" xfId="0" applyFont="1" applyFill="1" applyBorder="1" applyAlignment="1">
      <alignment horizontal="center" vertical="center" wrapText="1"/>
    </xf>
    <xf numFmtId="0" fontId="44" fillId="19" borderId="176" xfId="0" applyFont="1" applyFill="1" applyBorder="1" applyAlignment="1">
      <alignment horizontal="center" vertical="center" wrapText="1"/>
    </xf>
    <xf numFmtId="0" fontId="44" fillId="19" borderId="0" xfId="0" applyFont="1" applyFill="1" applyAlignment="1">
      <alignment horizontal="center" vertical="center" wrapText="1"/>
    </xf>
    <xf numFmtId="0" fontId="44" fillId="19" borderId="68" xfId="0" applyFont="1" applyFill="1" applyBorder="1" applyAlignment="1">
      <alignment horizontal="center" vertical="center" wrapText="1"/>
    </xf>
    <xf numFmtId="0" fontId="44" fillId="0" borderId="154" xfId="0" applyFont="1" applyBorder="1" applyAlignment="1" applyProtection="1">
      <alignment horizontal="center" vertical="center" wrapText="1"/>
      <protection locked="0"/>
    </xf>
    <xf numFmtId="0" fontId="44" fillId="0" borderId="59" xfId="0" applyFont="1" applyBorder="1" applyAlignment="1" applyProtection="1">
      <alignment horizontal="center" vertical="center" wrapText="1"/>
      <protection locked="0"/>
    </xf>
    <xf numFmtId="0" fontId="44" fillId="19" borderId="189" xfId="0" applyFont="1" applyFill="1" applyBorder="1" applyAlignment="1" applyProtection="1">
      <alignment horizontal="center" vertical="center" wrapText="1"/>
      <protection locked="0"/>
    </xf>
    <xf numFmtId="0" fontId="44" fillId="19" borderId="27" xfId="0" applyFont="1" applyFill="1" applyBorder="1" applyAlignment="1" applyProtection="1">
      <alignment horizontal="center" vertical="center" wrapText="1"/>
      <protection locked="0"/>
    </xf>
    <xf numFmtId="0" fontId="44" fillId="19" borderId="115" xfId="0" applyFont="1" applyFill="1" applyBorder="1" applyAlignment="1" applyProtection="1">
      <alignment horizontal="center" vertical="center" wrapText="1"/>
      <protection locked="0"/>
    </xf>
    <xf numFmtId="0" fontId="44" fillId="19" borderId="179" xfId="0" applyFont="1" applyFill="1" applyBorder="1" applyAlignment="1" applyProtection="1">
      <alignment horizontal="center" vertical="center" wrapText="1"/>
      <protection locked="0"/>
    </xf>
    <xf numFmtId="0" fontId="8" fillId="0" borderId="0" xfId="0" applyFont="1" applyAlignment="1">
      <alignment horizontal="center" vertical="center" wrapText="1"/>
    </xf>
    <xf numFmtId="0" fontId="8" fillId="0" borderId="52" xfId="0" applyFont="1" applyBorder="1" applyAlignment="1">
      <alignment horizontal="center" vertical="center" wrapText="1"/>
    </xf>
    <xf numFmtId="0" fontId="8" fillId="0" borderId="177" xfId="0" applyFont="1" applyBorder="1" applyAlignment="1">
      <alignment horizontal="center" vertical="center" wrapText="1"/>
    </xf>
    <xf numFmtId="0" fontId="44" fillId="0" borderId="155" xfId="0" applyFont="1" applyBorder="1" applyAlignment="1" applyProtection="1">
      <alignment horizontal="center" vertical="center" wrapText="1"/>
      <protection locked="0"/>
    </xf>
    <xf numFmtId="0" fontId="44" fillId="0" borderId="176"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44" fillId="0" borderId="68" xfId="0" applyFont="1" applyBorder="1" applyAlignment="1" applyProtection="1">
      <alignment horizontal="center" vertical="center" wrapText="1"/>
      <protection locked="0"/>
    </xf>
    <xf numFmtId="0" fontId="44" fillId="0" borderId="79" xfId="0" applyFont="1" applyBorder="1" applyAlignment="1" applyProtection="1">
      <alignment horizontal="center" vertical="center" wrapText="1"/>
      <protection locked="0"/>
    </xf>
    <xf numFmtId="0" fontId="44" fillId="0" borderId="76" xfId="0" applyFont="1" applyBorder="1" applyAlignment="1" applyProtection="1">
      <alignment horizontal="center" vertical="center" wrapText="1"/>
      <protection locked="0"/>
    </xf>
    <xf numFmtId="0" fontId="44" fillId="19" borderId="59" xfId="0" applyFont="1" applyFill="1" applyBorder="1" applyAlignment="1" applyProtection="1">
      <alignment horizontal="center" vertical="center" wrapText="1"/>
      <protection locked="0"/>
    </xf>
    <xf numFmtId="0" fontId="44" fillId="0" borderId="189" xfId="0" applyFont="1" applyBorder="1" applyAlignment="1" applyProtection="1">
      <alignment horizontal="center" vertical="center" wrapText="1"/>
      <protection locked="0"/>
    </xf>
    <xf numFmtId="0" fontId="44" fillId="0" borderId="27" xfId="0" applyFont="1" applyBorder="1" applyAlignment="1" applyProtection="1">
      <alignment horizontal="center" vertical="center" wrapText="1"/>
      <protection locked="0"/>
    </xf>
    <xf numFmtId="0" fontId="44" fillId="0" borderId="115" xfId="0" applyFont="1" applyBorder="1" applyAlignment="1" applyProtection="1">
      <alignment horizontal="center" vertical="center" wrapText="1"/>
      <protection locked="0"/>
    </xf>
    <xf numFmtId="0" fontId="44" fillId="0" borderId="171" xfId="0" applyFont="1" applyBorder="1" applyAlignment="1" applyProtection="1">
      <alignment horizontal="center" vertical="center" wrapText="1"/>
      <protection locked="0"/>
    </xf>
    <xf numFmtId="0" fontId="44" fillId="0" borderId="178" xfId="0" applyFont="1" applyBorder="1" applyAlignment="1" applyProtection="1">
      <alignment horizontal="center" vertical="center" wrapText="1"/>
      <protection locked="0"/>
    </xf>
    <xf numFmtId="0" fontId="44" fillId="0" borderId="171" xfId="0" applyFont="1" applyBorder="1" applyAlignment="1">
      <alignment horizontal="center" vertical="center" wrapText="1"/>
    </xf>
    <xf numFmtId="0" fontId="44" fillId="0" borderId="176" xfId="0" applyFont="1" applyBorder="1" applyAlignment="1">
      <alignment horizontal="center" vertical="center" wrapText="1"/>
    </xf>
    <xf numFmtId="0" fontId="44" fillId="19" borderId="171" xfId="0" applyFont="1" applyFill="1" applyBorder="1" applyAlignment="1" applyProtection="1">
      <alignment horizontal="center" vertical="center" wrapText="1"/>
      <protection locked="0"/>
    </xf>
    <xf numFmtId="0" fontId="44" fillId="19" borderId="155" xfId="0" applyFont="1" applyFill="1" applyBorder="1" applyAlignment="1">
      <alignment horizontal="center" vertical="center" wrapText="1"/>
    </xf>
    <xf numFmtId="0" fontId="44" fillId="19" borderId="52" xfId="0" applyFont="1" applyFill="1" applyBorder="1" applyAlignment="1" applyProtection="1">
      <alignment horizontal="center" vertical="center" wrapText="1"/>
      <protection locked="0"/>
    </xf>
    <xf numFmtId="0" fontId="44" fillId="19" borderId="24" xfId="0" applyFont="1" applyFill="1" applyBorder="1" applyAlignment="1" applyProtection="1">
      <alignment horizontal="center" vertical="center" wrapText="1"/>
      <protection locked="0"/>
    </xf>
    <xf numFmtId="0" fontId="44" fillId="19" borderId="80" xfId="0" applyFont="1" applyFill="1" applyBorder="1" applyAlignment="1" applyProtection="1">
      <alignment horizontal="center" vertical="center" wrapText="1"/>
      <protection locked="0"/>
    </xf>
    <xf numFmtId="0" fontId="44" fillId="19" borderId="138" xfId="0" applyFont="1" applyFill="1" applyBorder="1" applyAlignment="1" applyProtection="1">
      <alignment horizontal="center" vertical="center" wrapText="1"/>
      <protection locked="0"/>
    </xf>
    <xf numFmtId="0" fontId="44" fillId="20" borderId="52" xfId="0" applyFont="1" applyFill="1" applyBorder="1" applyAlignment="1" applyProtection="1">
      <alignment horizontal="center" vertical="center" wrapText="1"/>
      <protection locked="0"/>
    </xf>
    <xf numFmtId="0" fontId="44" fillId="20" borderId="186" xfId="0" applyFont="1" applyFill="1" applyBorder="1" applyAlignment="1" applyProtection="1">
      <alignment horizontal="center" vertical="center" wrapText="1"/>
      <protection locked="0"/>
    </xf>
    <xf numFmtId="0" fontId="44" fillId="20" borderId="0" xfId="0" applyFont="1" applyFill="1" applyAlignment="1" applyProtection="1">
      <alignment horizontal="center" vertical="center" wrapText="1"/>
      <protection locked="0"/>
    </xf>
    <xf numFmtId="0" fontId="44" fillId="20" borderId="68" xfId="0" applyFont="1" applyFill="1" applyBorder="1" applyAlignment="1" applyProtection="1">
      <alignment horizontal="center" vertical="center" wrapText="1"/>
      <protection locked="0"/>
    </xf>
    <xf numFmtId="0" fontId="44" fillId="20" borderId="155" xfId="0" applyFont="1" applyFill="1" applyBorder="1" applyAlignment="1" applyProtection="1">
      <alignment horizontal="center" vertical="center" wrapText="1"/>
      <protection locked="0"/>
    </xf>
    <xf numFmtId="0" fontId="44" fillId="20" borderId="176" xfId="0" applyFont="1" applyFill="1" applyBorder="1" applyAlignment="1" applyProtection="1">
      <alignment horizontal="center" vertical="center" wrapText="1"/>
      <protection locked="0"/>
    </xf>
    <xf numFmtId="0" fontId="44" fillId="20" borderId="155" xfId="0" applyFont="1" applyFill="1" applyBorder="1" applyAlignment="1">
      <alignment horizontal="center" vertical="center" wrapText="1"/>
    </xf>
    <xf numFmtId="0" fontId="44" fillId="20" borderId="176" xfId="0" applyFont="1" applyFill="1" applyBorder="1" applyAlignment="1">
      <alignment horizontal="center" vertical="center" wrapText="1"/>
    </xf>
    <xf numFmtId="0" fontId="44" fillId="20" borderId="0" xfId="0" applyFont="1" applyFill="1" applyAlignment="1">
      <alignment horizontal="center" vertical="center" wrapText="1"/>
    </xf>
    <xf numFmtId="0" fontId="44" fillId="20" borderId="68" xfId="0" applyFont="1" applyFill="1" applyBorder="1" applyAlignment="1">
      <alignment horizontal="center" vertical="center" wrapText="1"/>
    </xf>
    <xf numFmtId="0" fontId="44" fillId="20" borderId="171" xfId="0" applyFont="1" applyFill="1" applyBorder="1" applyAlignment="1">
      <alignment horizontal="center" vertical="center" wrapText="1"/>
    </xf>
    <xf numFmtId="0" fontId="44" fillId="20" borderId="189" xfId="0" applyFont="1" applyFill="1" applyBorder="1" applyAlignment="1" applyProtection="1">
      <alignment horizontal="center" vertical="center" wrapText="1"/>
      <protection locked="0"/>
    </xf>
    <xf numFmtId="0" fontId="44" fillId="20" borderId="27" xfId="0" applyFont="1" applyFill="1" applyBorder="1" applyAlignment="1" applyProtection="1">
      <alignment horizontal="center" vertical="center" wrapText="1"/>
      <protection locked="0"/>
    </xf>
    <xf numFmtId="0" fontId="44" fillId="20" borderId="115" xfId="0" applyFont="1" applyFill="1" applyBorder="1" applyAlignment="1" applyProtection="1">
      <alignment horizontal="center" vertical="center" wrapText="1"/>
      <protection locked="0"/>
    </xf>
    <xf numFmtId="0" fontId="44" fillId="20" borderId="80" xfId="0" applyFont="1" applyFill="1" applyBorder="1" applyAlignment="1" applyProtection="1">
      <alignment horizontal="center" vertical="center" wrapText="1"/>
      <protection locked="0"/>
    </xf>
    <xf numFmtId="0" fontId="44" fillId="20" borderId="138" xfId="0" applyFont="1" applyFill="1" applyBorder="1" applyAlignment="1" applyProtection="1">
      <alignment horizontal="center" vertical="center" wrapText="1"/>
      <protection locked="0"/>
    </xf>
    <xf numFmtId="0" fontId="44" fillId="20" borderId="154" xfId="0" applyFont="1" applyFill="1" applyBorder="1" applyAlignment="1" applyProtection="1">
      <alignment horizontal="center" vertical="center" wrapText="1"/>
      <protection locked="0"/>
    </xf>
    <xf numFmtId="0" fontId="44" fillId="20" borderId="59" xfId="0" applyFont="1" applyFill="1" applyBorder="1" applyAlignment="1" applyProtection="1">
      <alignment horizontal="center" vertical="center" wrapText="1"/>
      <protection locked="0"/>
    </xf>
    <xf numFmtId="0" fontId="44" fillId="20" borderId="179" xfId="0" applyFont="1" applyFill="1" applyBorder="1" applyAlignment="1" applyProtection="1">
      <alignment horizontal="center" vertical="center" wrapText="1"/>
      <protection locked="0"/>
    </xf>
    <xf numFmtId="0" fontId="1" fillId="0" borderId="0" xfId="0" quotePrefix="1" applyFont="1" applyAlignment="1">
      <alignment horizontal="left" vertical="top" wrapText="1"/>
    </xf>
    <xf numFmtId="0" fontId="44" fillId="20" borderId="171" xfId="0" applyFont="1" applyFill="1" applyBorder="1" applyAlignment="1" applyProtection="1">
      <alignment horizontal="center" vertical="center" wrapText="1"/>
      <protection locked="0"/>
    </xf>
    <xf numFmtId="0" fontId="44" fillId="20" borderId="175" xfId="0" applyFont="1" applyFill="1" applyBorder="1" applyAlignment="1" applyProtection="1">
      <alignment horizontal="center" vertical="center" wrapText="1"/>
      <protection locked="0"/>
    </xf>
    <xf numFmtId="0" fontId="10" fillId="0" borderId="0" xfId="0" applyFont="1" applyAlignment="1">
      <alignment horizontal="center"/>
    </xf>
    <xf numFmtId="0" fontId="8" fillId="0" borderId="0" xfId="0" applyFont="1" applyAlignment="1">
      <alignment horizontal="left" vertical="top" wrapText="1"/>
    </xf>
    <xf numFmtId="0" fontId="31" fillId="0" borderId="189" xfId="0" applyFont="1" applyBorder="1" applyAlignment="1" applyProtection="1">
      <alignment horizontal="center" vertical="center" wrapText="1"/>
      <protection locked="0"/>
    </xf>
    <xf numFmtId="0" fontId="31" fillId="0" borderId="27" xfId="0" applyFont="1" applyBorder="1" applyAlignment="1" applyProtection="1">
      <alignment horizontal="center" vertical="center" wrapText="1"/>
      <protection locked="0"/>
    </xf>
    <xf numFmtId="0" fontId="31" fillId="0" borderId="28" xfId="0" applyFont="1" applyBorder="1" applyAlignment="1" applyProtection="1">
      <alignment horizontal="center" vertical="center" wrapText="1"/>
      <protection locked="0"/>
    </xf>
    <xf numFmtId="0" fontId="31" fillId="0" borderId="117" xfId="0" applyFont="1" applyBorder="1" applyAlignment="1" applyProtection="1">
      <alignment horizontal="center" vertical="center" wrapText="1"/>
      <protection locked="0"/>
    </xf>
    <xf numFmtId="0" fontId="77" fillId="0" borderId="117" xfId="0" applyFont="1" applyBorder="1" applyAlignment="1" applyProtection="1">
      <alignment horizontal="center" vertical="center" wrapText="1"/>
      <protection locked="0"/>
    </xf>
    <xf numFmtId="0" fontId="77" fillId="0" borderId="27" xfId="0" applyFont="1" applyBorder="1" applyAlignment="1" applyProtection="1">
      <alignment horizontal="center" vertical="center" wrapText="1"/>
      <protection locked="0"/>
    </xf>
    <xf numFmtId="0" fontId="77" fillId="0" borderId="28" xfId="0" applyFont="1" applyBorder="1" applyAlignment="1" applyProtection="1">
      <alignment horizontal="center" vertical="center" wrapText="1"/>
      <protection locked="0"/>
    </xf>
    <xf numFmtId="0" fontId="77" fillId="4" borderId="117" xfId="0" applyFont="1" applyFill="1" applyBorder="1" applyAlignment="1" applyProtection="1">
      <alignment horizontal="center" vertical="center" wrapText="1"/>
      <protection locked="0"/>
    </xf>
    <xf numFmtId="0" fontId="77" fillId="4" borderId="27" xfId="0" applyFont="1" applyFill="1" applyBorder="1" applyAlignment="1" applyProtection="1">
      <alignment horizontal="center" vertical="center" wrapText="1"/>
      <protection locked="0"/>
    </xf>
    <xf numFmtId="0" fontId="77" fillId="4" borderId="28" xfId="0" applyFont="1" applyFill="1" applyBorder="1" applyAlignment="1" applyProtection="1">
      <alignment horizontal="center" vertical="center" wrapText="1"/>
      <protection locked="0"/>
    </xf>
    <xf numFmtId="3" fontId="30" fillId="4" borderId="247" xfId="0" applyNumberFormat="1" applyFont="1" applyFill="1" applyBorder="1" applyAlignment="1" applyProtection="1">
      <alignment horizontal="center" vertical="center" wrapText="1"/>
      <protection locked="0"/>
    </xf>
    <xf numFmtId="3" fontId="30" fillId="4" borderId="161" xfId="0" applyNumberFormat="1" applyFont="1" applyFill="1" applyBorder="1" applyAlignment="1" applyProtection="1">
      <alignment horizontal="center" vertical="center" wrapText="1"/>
      <protection locked="0"/>
    </xf>
    <xf numFmtId="0" fontId="23" fillId="4" borderId="63" xfId="0" quotePrefix="1" applyFont="1" applyFill="1" applyBorder="1" applyAlignment="1">
      <alignment horizontal="center" vertical="center" wrapText="1"/>
    </xf>
    <xf numFmtId="0" fontId="23" fillId="4" borderId="41" xfId="0" quotePrefix="1" applyFont="1" applyFill="1" applyBorder="1" applyAlignment="1">
      <alignment horizontal="center" vertical="center" wrapText="1"/>
    </xf>
    <xf numFmtId="0" fontId="9" fillId="0" borderId="24" xfId="0" applyFont="1" applyBorder="1" applyAlignment="1">
      <alignment horizontal="center" vertical="center" wrapText="1"/>
    </xf>
    <xf numFmtId="0" fontId="31" fillId="0" borderId="115" xfId="0" applyFont="1" applyBorder="1" applyAlignment="1" applyProtection="1">
      <alignment horizontal="center" vertical="center" wrapText="1"/>
      <protection locked="0"/>
    </xf>
    <xf numFmtId="0" fontId="44" fillId="23" borderId="189" xfId="0" applyFont="1" applyFill="1" applyBorder="1" applyAlignment="1">
      <alignment horizontal="center" vertical="center" wrapText="1"/>
    </xf>
    <xf numFmtId="0" fontId="44" fillId="23" borderId="115" xfId="0" applyFont="1" applyFill="1" applyBorder="1" applyAlignment="1">
      <alignment horizontal="center" vertical="center" wrapText="1"/>
    </xf>
    <xf numFmtId="0" fontId="30" fillId="4" borderId="117" xfId="0" applyFont="1" applyFill="1" applyBorder="1" applyAlignment="1">
      <alignment horizontal="center" vertical="top" wrapText="1"/>
    </xf>
    <xf numFmtId="0" fontId="30" fillId="4" borderId="115" xfId="0" applyFont="1" applyFill="1" applyBorder="1" applyAlignment="1">
      <alignment horizontal="center" vertical="top" wrapText="1"/>
    </xf>
    <xf numFmtId="0" fontId="44" fillId="23" borderId="59" xfId="0" applyFont="1" applyFill="1" applyBorder="1" applyAlignment="1">
      <alignment horizontal="center" vertical="center" wrapText="1"/>
    </xf>
    <xf numFmtId="0" fontId="44" fillId="23" borderId="174" xfId="0" applyFont="1" applyFill="1" applyBorder="1" applyAlignment="1">
      <alignment horizontal="center" vertical="center" wrapText="1"/>
    </xf>
    <xf numFmtId="0" fontId="4" fillId="4" borderId="230" xfId="0" quotePrefix="1" applyFont="1" applyFill="1" applyBorder="1" applyAlignment="1">
      <alignment horizontal="center" vertical="center" wrapText="1"/>
    </xf>
    <xf numFmtId="0" fontId="4" fillId="4" borderId="91" xfId="0" quotePrefix="1" applyFont="1" applyFill="1" applyBorder="1" applyAlignment="1">
      <alignment horizontal="center" vertical="center" wrapText="1"/>
    </xf>
    <xf numFmtId="3" fontId="30" fillId="4" borderId="163" xfId="0" applyNumberFormat="1" applyFont="1" applyFill="1" applyBorder="1" applyAlignment="1" applyProtection="1">
      <alignment horizontal="center" vertical="center" wrapText="1"/>
      <protection locked="0"/>
    </xf>
    <xf numFmtId="0" fontId="27" fillId="0" borderId="117" xfId="0" applyFont="1" applyBorder="1" applyAlignment="1">
      <alignment horizontal="center" vertical="center"/>
    </xf>
    <xf numFmtId="0" fontId="27" fillId="0" borderId="27" xfId="0" applyFont="1" applyBorder="1" applyAlignment="1">
      <alignment horizontal="center" vertical="center"/>
    </xf>
    <xf numFmtId="0" fontId="27" fillId="0" borderId="28" xfId="0" applyFont="1" applyBorder="1" applyAlignment="1">
      <alignment horizontal="center" vertical="center"/>
    </xf>
    <xf numFmtId="3" fontId="30" fillId="0" borderId="117" xfId="0" applyNumberFormat="1" applyFont="1" applyBorder="1" applyAlignment="1" applyProtection="1">
      <alignment horizontal="left" vertical="top" wrapText="1"/>
      <protection locked="0"/>
    </xf>
    <xf numFmtId="3" fontId="30" fillId="0" borderId="115" xfId="0" applyNumberFormat="1" applyFont="1" applyBorder="1" applyAlignment="1" applyProtection="1">
      <alignment horizontal="left" vertical="top" wrapText="1"/>
      <protection locked="0"/>
    </xf>
    <xf numFmtId="3" fontId="30" fillId="0" borderId="154" xfId="0" applyNumberFormat="1" applyFont="1" applyBorder="1" applyAlignment="1" applyProtection="1">
      <alignment horizontal="left" vertical="top" wrapText="1"/>
      <protection locked="0"/>
    </xf>
    <xf numFmtId="3" fontId="30" fillId="0" borderId="179" xfId="0" applyNumberFormat="1" applyFont="1" applyBorder="1" applyAlignment="1" applyProtection="1">
      <alignment horizontal="left" vertical="top" wrapText="1"/>
      <protection locked="0"/>
    </xf>
    <xf numFmtId="3" fontId="30" fillId="0" borderId="152" xfId="0" applyNumberFormat="1" applyFont="1" applyBorder="1" applyAlignment="1" applyProtection="1">
      <alignment horizontal="center" vertical="top" wrapText="1"/>
      <protection locked="0"/>
    </xf>
    <xf numFmtId="3" fontId="30" fillId="0" borderId="166" xfId="0" applyNumberFormat="1" applyFont="1" applyBorder="1" applyAlignment="1" applyProtection="1">
      <alignment horizontal="center" vertical="top" wrapText="1"/>
      <protection locked="0"/>
    </xf>
    <xf numFmtId="3" fontId="30" fillId="0" borderId="178" xfId="0" applyNumberFormat="1" applyFont="1" applyBorder="1" applyAlignment="1" applyProtection="1">
      <alignment horizontal="center" vertical="top" wrapText="1"/>
      <protection locked="0"/>
    </xf>
    <xf numFmtId="3" fontId="30" fillId="0" borderId="177" xfId="0" applyNumberFormat="1" applyFont="1" applyBorder="1" applyAlignment="1" applyProtection="1">
      <alignment horizontal="center" vertical="top" wrapText="1"/>
      <protection locked="0"/>
    </xf>
    <xf numFmtId="3" fontId="11" fillId="4" borderId="175" xfId="0" applyNumberFormat="1" applyFont="1" applyFill="1" applyBorder="1" applyAlignment="1" applyProtection="1">
      <alignment horizontal="left" vertical="top"/>
      <protection locked="0"/>
    </xf>
    <xf numFmtId="3" fontId="11" fillId="4" borderId="186" xfId="0" applyNumberFormat="1" applyFont="1" applyFill="1" applyBorder="1" applyAlignment="1" applyProtection="1">
      <alignment horizontal="left" vertical="top"/>
      <protection locked="0"/>
    </xf>
    <xf numFmtId="3" fontId="30" fillId="0" borderId="37" xfId="0" applyNumberFormat="1" applyFont="1" applyBorder="1" applyAlignment="1" applyProtection="1">
      <alignment horizontal="left" vertical="top" wrapText="1"/>
      <protection locked="0"/>
    </xf>
    <xf numFmtId="3" fontId="30" fillId="0" borderId="44" xfId="0" applyNumberFormat="1" applyFont="1" applyBorder="1" applyAlignment="1" applyProtection="1">
      <alignment horizontal="left" vertical="top" wrapText="1"/>
      <protection locked="0"/>
    </xf>
    <xf numFmtId="0" fontId="4" fillId="4" borderId="69" xfId="0" quotePrefix="1" applyFont="1" applyFill="1" applyBorder="1" applyAlignment="1">
      <alignment horizontal="center" vertical="center" wrapText="1"/>
    </xf>
    <xf numFmtId="0" fontId="4" fillId="4" borderId="40" xfId="0" quotePrefix="1" applyFont="1" applyFill="1" applyBorder="1" applyAlignment="1">
      <alignment horizontal="center" vertical="center" wrapText="1"/>
    </xf>
    <xf numFmtId="3" fontId="30" fillId="0" borderId="117" xfId="0" applyNumberFormat="1" applyFont="1" applyBorder="1" applyAlignment="1" applyProtection="1">
      <alignment horizontal="center" vertical="top" wrapText="1"/>
      <protection locked="0"/>
    </xf>
    <xf numFmtId="3" fontId="30" fillId="0" borderId="115" xfId="0" applyNumberFormat="1" applyFont="1" applyBorder="1" applyAlignment="1" applyProtection="1">
      <alignment horizontal="center" vertical="top" wrapText="1"/>
      <protection locked="0"/>
    </xf>
    <xf numFmtId="3" fontId="30" fillId="4" borderId="159" xfId="0" applyNumberFormat="1" applyFont="1" applyFill="1" applyBorder="1" applyAlignment="1" applyProtection="1">
      <alignment horizontal="center" vertical="center" wrapText="1"/>
      <protection locked="0"/>
    </xf>
    <xf numFmtId="3" fontId="11" fillId="4" borderId="35" xfId="0" applyNumberFormat="1" applyFont="1" applyFill="1" applyBorder="1" applyAlignment="1" applyProtection="1">
      <alignment horizontal="left" vertical="top"/>
      <protection locked="0"/>
    </xf>
    <xf numFmtId="3" fontId="11" fillId="4" borderId="43" xfId="0" applyNumberFormat="1" applyFont="1" applyFill="1" applyBorder="1" applyAlignment="1" applyProtection="1">
      <alignment horizontal="left" vertical="top"/>
      <protection locked="0"/>
    </xf>
    <xf numFmtId="0" fontId="44" fillId="23" borderId="171" xfId="0" applyFont="1" applyFill="1" applyBorder="1" applyAlignment="1">
      <alignment horizontal="center" vertical="center" wrapText="1"/>
    </xf>
    <xf numFmtId="0" fontId="44" fillId="23" borderId="179" xfId="0" applyFont="1" applyFill="1" applyBorder="1" applyAlignment="1">
      <alignment horizontal="center" vertical="center" wrapText="1"/>
    </xf>
    <xf numFmtId="0" fontId="44" fillId="23" borderId="208" xfId="0" applyFont="1" applyFill="1" applyBorder="1" applyAlignment="1">
      <alignment horizontal="center" vertical="center" wrapText="1"/>
    </xf>
    <xf numFmtId="0" fontId="44" fillId="23" borderId="186" xfId="0" applyFont="1" applyFill="1" applyBorder="1" applyAlignment="1">
      <alignment horizontal="center" vertical="center" wrapText="1"/>
    </xf>
    <xf numFmtId="0" fontId="44" fillId="0" borderId="0" xfId="0" applyFont="1" applyAlignment="1">
      <alignment horizontal="center" vertical="center" wrapText="1"/>
    </xf>
    <xf numFmtId="0" fontId="30" fillId="7" borderId="117" xfId="0" applyFont="1" applyFill="1" applyBorder="1" applyAlignment="1">
      <alignment horizontal="center" vertical="top" wrapText="1"/>
    </xf>
    <xf numFmtId="0" fontId="30" fillId="7" borderId="115" xfId="0" applyFont="1" applyFill="1" applyBorder="1" applyAlignment="1">
      <alignment horizontal="center" vertical="top" wrapText="1"/>
    </xf>
    <xf numFmtId="0" fontId="23" fillId="15" borderId="82" xfId="0" quotePrefix="1" applyFont="1" applyFill="1" applyBorder="1" applyAlignment="1">
      <alignment horizontal="center" vertical="center" wrapText="1"/>
    </xf>
    <xf numFmtId="0" fontId="23" fillId="15" borderId="91" xfId="0" quotePrefix="1" applyFont="1" applyFill="1" applyBorder="1" applyAlignment="1">
      <alignment horizontal="center" vertical="center" wrapText="1"/>
    </xf>
    <xf numFmtId="0" fontId="23" fillId="15" borderId="63" xfId="0" quotePrefix="1" applyFont="1" applyFill="1" applyBorder="1" applyAlignment="1">
      <alignment horizontal="center" vertical="center" wrapText="1"/>
    </xf>
    <xf numFmtId="0" fontId="23" fillId="15" borderId="41" xfId="0" quotePrefix="1" applyFont="1" applyFill="1" applyBorder="1" applyAlignment="1">
      <alignment horizontal="center" vertical="center" wrapText="1"/>
    </xf>
    <xf numFmtId="0" fontId="9" fillId="0" borderId="27" xfId="0" applyFont="1" applyBorder="1" applyAlignment="1">
      <alignment horizontal="center" vertical="center" wrapText="1"/>
    </xf>
    <xf numFmtId="0" fontId="44" fillId="23" borderId="155" xfId="0" applyFont="1" applyFill="1" applyBorder="1" applyAlignment="1">
      <alignment horizontal="center" vertical="center" wrapText="1"/>
    </xf>
    <xf numFmtId="0" fontId="44" fillId="23" borderId="52" xfId="0" applyFont="1" applyFill="1" applyBorder="1" applyAlignment="1">
      <alignment horizontal="center" vertical="center" wrapText="1"/>
    </xf>
    <xf numFmtId="0" fontId="30" fillId="4" borderId="35" xfId="0" applyFont="1" applyFill="1" applyBorder="1" applyAlignment="1">
      <alignment horizontal="center" vertical="top" wrapText="1"/>
    </xf>
    <xf numFmtId="0" fontId="30" fillId="4" borderId="43" xfId="0" applyFont="1" applyFill="1" applyBorder="1" applyAlignment="1">
      <alignment horizontal="center" vertical="top" wrapText="1"/>
    </xf>
    <xf numFmtId="0" fontId="54" fillId="22" borderId="224" xfId="0" applyFont="1" applyFill="1" applyBorder="1" applyAlignment="1">
      <alignment horizontal="left" vertical="center" wrapText="1"/>
    </xf>
    <xf numFmtId="0" fontId="54" fillId="22" borderId="219" xfId="0" applyFont="1" applyFill="1" applyBorder="1" applyAlignment="1">
      <alignment horizontal="left" vertical="center" wrapText="1"/>
    </xf>
    <xf numFmtId="0" fontId="61" fillId="0" borderId="223" xfId="0" applyFont="1" applyBorder="1" applyAlignment="1">
      <alignment horizontal="center" vertical="center" wrapText="1"/>
    </xf>
    <xf numFmtId="0" fontId="61" fillId="0" borderId="216" xfId="0" applyFont="1" applyBorder="1" applyAlignment="1">
      <alignment horizontal="center" vertical="center" wrapText="1"/>
    </xf>
    <xf numFmtId="0" fontId="54" fillId="0" borderId="224" xfId="0" applyFont="1" applyBorder="1" applyAlignment="1">
      <alignment horizontal="left" vertical="center" wrapText="1"/>
    </xf>
    <xf numFmtId="0" fontId="54" fillId="0" borderId="219" xfId="0" applyFont="1" applyBorder="1" applyAlignment="1">
      <alignment horizontal="left" vertical="center" wrapText="1"/>
    </xf>
    <xf numFmtId="0" fontId="61" fillId="22" borderId="223" xfId="0" applyFont="1" applyFill="1" applyBorder="1" applyAlignment="1">
      <alignment horizontal="center" vertical="center" wrapText="1"/>
    </xf>
    <xf numFmtId="0" fontId="61" fillId="22" borderId="216" xfId="0" applyFont="1" applyFill="1" applyBorder="1" applyAlignment="1">
      <alignment horizontal="center" vertical="center" wrapText="1"/>
    </xf>
    <xf numFmtId="0" fontId="62" fillId="22" borderId="225" xfId="0" applyFont="1" applyFill="1" applyBorder="1" applyAlignment="1">
      <alignment horizontal="center" vertical="center" wrapText="1"/>
    </xf>
    <xf numFmtId="0" fontId="62" fillId="22" borderId="218" xfId="0" applyFont="1" applyFill="1" applyBorder="1" applyAlignment="1">
      <alignment horizontal="center" vertical="center" wrapText="1"/>
    </xf>
    <xf numFmtId="0" fontId="62" fillId="22" borderId="222" xfId="0" applyFont="1" applyFill="1" applyBorder="1" applyAlignment="1">
      <alignment horizontal="center" vertical="center" wrapText="1"/>
    </xf>
    <xf numFmtId="0" fontId="62" fillId="0" borderId="225" xfId="0" applyFont="1" applyBorder="1" applyAlignment="1">
      <alignment horizontal="center" vertical="center" wrapText="1"/>
    </xf>
    <xf numFmtId="0" fontId="62" fillId="0" borderId="218" xfId="0" applyFont="1" applyBorder="1" applyAlignment="1">
      <alignment horizontal="center" vertical="center" wrapText="1"/>
    </xf>
    <xf numFmtId="0" fontId="61" fillId="22" borderId="221" xfId="0" applyFont="1" applyFill="1" applyBorder="1" applyAlignment="1">
      <alignment horizontal="center" vertical="center" wrapText="1"/>
    </xf>
    <xf numFmtId="0" fontId="75" fillId="22" borderId="225" xfId="0" applyFont="1" applyFill="1" applyBorder="1" applyAlignment="1">
      <alignment horizontal="center" vertical="center" wrapText="1"/>
    </xf>
    <xf numFmtId="0" fontId="75" fillId="22" borderId="218" xfId="0" applyFont="1" applyFill="1" applyBorder="1" applyAlignment="1">
      <alignment horizontal="center" vertical="center" wrapText="1"/>
    </xf>
    <xf numFmtId="0" fontId="61" fillId="22" borderId="217" xfId="0" applyFont="1" applyFill="1" applyBorder="1" applyAlignment="1">
      <alignment horizontal="center" vertical="center" wrapText="1"/>
    </xf>
    <xf numFmtId="0" fontId="62" fillId="22" borderId="0" xfId="0" applyFont="1" applyFill="1" applyAlignment="1">
      <alignment horizontal="center" vertical="center" wrapText="1"/>
    </xf>
    <xf numFmtId="0" fontId="61" fillId="0" borderId="217" xfId="0" applyFont="1" applyBorder="1" applyAlignment="1">
      <alignment horizontal="center" vertical="center" wrapText="1"/>
    </xf>
    <xf numFmtId="0" fontId="62" fillId="0" borderId="0" xfId="0" applyFont="1" applyAlignment="1">
      <alignment horizontal="center" vertical="center" wrapText="1"/>
    </xf>
    <xf numFmtId="0" fontId="55" fillId="22" borderId="225" xfId="0" applyFont="1" applyFill="1" applyBorder="1" applyAlignment="1">
      <alignment horizontal="center" vertical="center" wrapText="1"/>
    </xf>
    <xf numFmtId="0" fontId="55" fillId="22" borderId="218" xfId="0" applyFont="1" applyFill="1" applyBorder="1" applyAlignment="1">
      <alignment horizontal="center" vertical="center" wrapText="1"/>
    </xf>
    <xf numFmtId="0" fontId="57" fillId="22" borderId="223" xfId="0" applyFont="1" applyFill="1" applyBorder="1" applyAlignment="1">
      <alignment horizontal="center" vertical="center" wrapText="1"/>
    </xf>
    <xf numFmtId="0" fontId="57" fillId="22" borderId="217" xfId="0" applyFont="1" applyFill="1" applyBorder="1" applyAlignment="1">
      <alignment horizontal="center" vertical="center" wrapText="1"/>
    </xf>
    <xf numFmtId="0" fontId="57" fillId="22" borderId="216" xfId="0" applyFont="1" applyFill="1" applyBorder="1" applyAlignment="1">
      <alignment horizontal="center" vertical="center" wrapText="1"/>
    </xf>
    <xf numFmtId="0" fontId="55" fillId="22" borderId="0" xfId="0" applyFont="1" applyFill="1" applyAlignment="1">
      <alignment horizontal="center" vertical="center" wrapText="1"/>
    </xf>
    <xf numFmtId="0" fontId="57" fillId="0" borderId="223" xfId="0" applyFont="1" applyBorder="1" applyAlignment="1">
      <alignment horizontal="center" vertical="center" wrapText="1"/>
    </xf>
    <xf numFmtId="0" fontId="57" fillId="0" borderId="217" xfId="0" applyFont="1" applyBorder="1" applyAlignment="1">
      <alignment horizontal="center" vertical="center" wrapText="1"/>
    </xf>
    <xf numFmtId="0" fontId="57" fillId="0" borderId="216" xfId="0" applyFont="1" applyBorder="1" applyAlignment="1">
      <alignment horizontal="center" vertical="center" wrapText="1"/>
    </xf>
    <xf numFmtId="0" fontId="55" fillId="0" borderId="225" xfId="0" applyFont="1" applyBorder="1" applyAlignment="1">
      <alignment horizontal="center" vertical="center" wrapText="1"/>
    </xf>
    <xf numFmtId="0" fontId="55" fillId="0" borderId="0" xfId="0" applyFont="1" applyAlignment="1">
      <alignment horizontal="center" vertical="center" wrapText="1"/>
    </xf>
    <xf numFmtId="0" fontId="55" fillId="0" borderId="218" xfId="0" applyFont="1" applyBorder="1" applyAlignment="1">
      <alignment horizontal="center" vertical="center" wrapText="1"/>
    </xf>
    <xf numFmtId="0" fontId="54" fillId="0" borderId="220" xfId="0" applyFont="1" applyBorder="1" applyAlignment="1">
      <alignment horizontal="left" vertical="center" wrapText="1"/>
    </xf>
    <xf numFmtId="0" fontId="57" fillId="22" borderId="221" xfId="0" applyFont="1" applyFill="1" applyBorder="1" applyAlignment="1">
      <alignment horizontal="center" vertical="center" wrapText="1"/>
    </xf>
    <xf numFmtId="0" fontId="57" fillId="22" borderId="0" xfId="0" applyFont="1" applyFill="1" applyAlignment="1">
      <alignment horizontal="center" vertical="center" wrapText="1"/>
    </xf>
    <xf numFmtId="0" fontId="55" fillId="22" borderId="222" xfId="0" applyFont="1" applyFill="1" applyBorder="1" applyAlignment="1">
      <alignment horizontal="center" vertical="center" wrapText="1"/>
    </xf>
    <xf numFmtId="0" fontId="58" fillId="0" borderId="225" xfId="0" applyFont="1" applyBorder="1" applyAlignment="1">
      <alignment horizontal="center" vertical="center" wrapText="1"/>
    </xf>
    <xf numFmtId="0" fontId="58" fillId="0" borderId="0" xfId="0" applyFont="1" applyAlignment="1">
      <alignment horizontal="center" vertical="center" wrapText="1"/>
    </xf>
    <xf numFmtId="0" fontId="58" fillId="22" borderId="225" xfId="0" applyFont="1" applyFill="1" applyBorder="1" applyAlignment="1">
      <alignment horizontal="center" vertical="center" wrapText="1"/>
    </xf>
    <xf numFmtId="0" fontId="58" fillId="22" borderId="218" xfId="0" applyFont="1" applyFill="1" applyBorder="1" applyAlignment="1">
      <alignment horizontal="center" vertical="center" wrapText="1"/>
    </xf>
    <xf numFmtId="0" fontId="58" fillId="0" borderId="218" xfId="0" applyFont="1" applyBorder="1" applyAlignment="1">
      <alignment horizontal="center" vertical="center" wrapText="1"/>
    </xf>
    <xf numFmtId="0" fontId="0" fillId="19" borderId="17" xfId="0" applyFill="1" applyBorder="1" applyAlignment="1">
      <alignment horizontal="center" vertical="center" textRotation="90"/>
    </xf>
    <xf numFmtId="0" fontId="0" fillId="20" borderId="153" xfId="0" applyFill="1" applyBorder="1" applyAlignment="1">
      <alignment horizontal="center" vertical="center" textRotation="90"/>
    </xf>
    <xf numFmtId="0" fontId="0" fillId="20" borderId="156" xfId="0" applyFill="1" applyBorder="1" applyAlignment="1">
      <alignment horizontal="center" vertical="center" textRotation="90"/>
    </xf>
    <xf numFmtId="0" fontId="0" fillId="20" borderId="169" xfId="0" applyFill="1" applyBorder="1" applyAlignment="1">
      <alignment horizontal="center" vertical="center" textRotation="90"/>
    </xf>
    <xf numFmtId="0" fontId="30" fillId="0" borderId="175" xfId="0" applyFont="1" applyBorder="1" applyAlignment="1">
      <alignment horizontal="center" vertical="center" wrapText="1"/>
    </xf>
    <xf numFmtId="0" fontId="0" fillId="19" borderId="153" xfId="0" applyFill="1" applyBorder="1" applyAlignment="1">
      <alignment horizontal="center" vertical="center" textRotation="90"/>
    </xf>
    <xf numFmtId="0" fontId="0" fillId="19" borderId="156" xfId="0" applyFill="1" applyBorder="1" applyAlignment="1">
      <alignment horizontal="center" vertical="center" textRotation="90"/>
    </xf>
    <xf numFmtId="0" fontId="0" fillId="19" borderId="169" xfId="0" applyFill="1" applyBorder="1" applyAlignment="1">
      <alignment horizontal="center" vertical="center" textRotation="90"/>
    </xf>
    <xf numFmtId="0" fontId="30" fillId="0" borderId="153" xfId="0" applyFont="1" applyBorder="1" applyAlignment="1">
      <alignment horizontal="center" vertical="center"/>
    </xf>
    <xf numFmtId="0" fontId="30" fillId="0" borderId="156" xfId="0" applyFont="1" applyBorder="1" applyAlignment="1">
      <alignment horizontal="center" vertical="center"/>
    </xf>
    <xf numFmtId="0" fontId="30" fillId="0" borderId="169" xfId="0" applyFont="1" applyBorder="1" applyAlignment="1">
      <alignment horizontal="center" vertical="center"/>
    </xf>
    <xf numFmtId="0" fontId="30" fillId="0" borderId="24" xfId="0" applyFont="1" applyBorder="1" applyAlignment="1">
      <alignment horizontal="center" vertical="center" wrapText="1"/>
    </xf>
    <xf numFmtId="0" fontId="30" fillId="0" borderId="154" xfId="0" applyFont="1" applyBorder="1" applyAlignment="1">
      <alignment horizontal="center" vertical="center"/>
    </xf>
    <xf numFmtId="0" fontId="30" fillId="0" borderId="24" xfId="0" applyFont="1" applyBorder="1" applyAlignment="1">
      <alignment horizontal="center" vertical="center"/>
    </xf>
    <xf numFmtId="0" fontId="30" fillId="0" borderId="59" xfId="0" applyFont="1" applyBorder="1" applyAlignment="1">
      <alignment horizontal="center" vertical="center"/>
    </xf>
    <xf numFmtId="0" fontId="30" fillId="0" borderId="154" xfId="0" applyFont="1" applyBorder="1" applyAlignment="1">
      <alignment horizontal="center" vertical="top" wrapText="1"/>
    </xf>
    <xf numFmtId="0" fontId="30" fillId="0" borderId="24" xfId="0" applyFont="1" applyBorder="1" applyAlignment="1">
      <alignment horizontal="center" vertical="top" wrapText="1"/>
    </xf>
    <xf numFmtId="0" fontId="30" fillId="0" borderId="59" xfId="0" applyFont="1" applyBorder="1" applyAlignment="1">
      <alignment horizontal="center" vertical="top" wrapText="1"/>
    </xf>
    <xf numFmtId="0" fontId="30" fillId="0" borderId="24" xfId="0" applyFont="1" applyBorder="1" applyAlignment="1">
      <alignment horizontal="center" vertical="top"/>
    </xf>
    <xf numFmtId="0" fontId="30" fillId="0" borderId="59" xfId="0" applyFont="1" applyBorder="1" applyAlignment="1">
      <alignment horizontal="center" vertical="top"/>
    </xf>
  </cellXfs>
  <cellStyles count="16">
    <cellStyle name="Comma" xfId="14" builtinId="3"/>
    <cellStyle name="Hyperlink" xfId="1" builtinId="8"/>
    <cellStyle name="Hyperlink 2" xfId="2" xr:uid="{00000000-0005-0000-0000-000002000000}"/>
    <cellStyle name="Normal" xfId="0" builtinId="0"/>
    <cellStyle name="Normal 2" xfId="3" xr:uid="{00000000-0005-0000-0000-000004000000}"/>
    <cellStyle name="Normal 2 2" xfId="4" xr:uid="{00000000-0005-0000-0000-000005000000}"/>
    <cellStyle name="Normal 2 2 2" xfId="5" xr:uid="{00000000-0005-0000-0000-000006000000}"/>
    <cellStyle name="Normal 3" xfId="6" xr:uid="{00000000-0005-0000-0000-000007000000}"/>
    <cellStyle name="Normal 3 2" xfId="7" xr:uid="{00000000-0005-0000-0000-000008000000}"/>
    <cellStyle name="Normal 3 2 2" xfId="12" xr:uid="{00000000-0005-0000-0000-000009000000}"/>
    <cellStyle name="Normal 3 2 3" xfId="13" xr:uid="{00000000-0005-0000-0000-00000A000000}"/>
    <cellStyle name="Normal 3 2 4 2" xfId="11" xr:uid="{00000000-0005-0000-0000-00000B000000}"/>
    <cellStyle name="Normal 4" xfId="10" xr:uid="{00000000-0005-0000-0000-00000C000000}"/>
    <cellStyle name="Percent" xfId="8" builtinId="5"/>
    <cellStyle name="Percent 2" xfId="9" xr:uid="{00000000-0005-0000-0000-00000E000000}"/>
    <cellStyle name="XLConnect.Numeric" xfId="15" xr:uid="{00000000-0005-0000-0000-00000F000000}"/>
  </cellStyles>
  <dxfs count="0"/>
  <tableStyles count="0" defaultTableStyle="TableStyleMedium2" defaultPivotStyle="PivotStyleLight16"/>
  <colors>
    <mruColors>
      <color rgb="FFCCFFCC"/>
      <color rgb="FFFFFF99"/>
      <color rgb="FFFFFF66"/>
      <color rgb="FFFEECFD"/>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sb.org/"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conomic_Function_3"/><Relationship Id="rId7" Type="http://schemas.openxmlformats.org/officeDocument/2006/relationships/hyperlink" Target="#Not_SB"/><Relationship Id="rId2" Type="http://schemas.openxmlformats.org/officeDocument/2006/relationships/hyperlink" Target="#Economic_Function_2"/><Relationship Id="rId1" Type="http://schemas.openxmlformats.org/officeDocument/2006/relationships/hyperlink" Target="#Economic_Function_1"/><Relationship Id="rId6" Type="http://schemas.openxmlformats.org/officeDocument/2006/relationships/hyperlink" Target="#Residual_SB"/><Relationship Id="rId5" Type="http://schemas.openxmlformats.org/officeDocument/2006/relationships/hyperlink" Target="#Economic_Function_5"/><Relationship Id="rId4" Type="http://schemas.openxmlformats.org/officeDocument/2006/relationships/hyperlink" Target="#Economic_Function_4"/></Relationships>
</file>

<file path=xl/drawings/_rels/drawing3.xml.rels><?xml version="1.0" encoding="UTF-8" standalone="yes"?>
<Relationships xmlns="http://schemas.openxmlformats.org/package/2006/relationships"><Relationship Id="rId3" Type="http://schemas.openxmlformats.org/officeDocument/2006/relationships/hyperlink" Target="#'5 risk metrics'!B94:B100"/><Relationship Id="rId2" Type="http://schemas.openxmlformats.org/officeDocument/2006/relationships/hyperlink" Target="#'5 risk metrics'!B54:B60"/><Relationship Id="rId1" Type="http://schemas.openxmlformats.org/officeDocument/2006/relationships/hyperlink" Target="#'5 risk metrics'!B10:B16"/><Relationship Id="rId5" Type="http://schemas.openxmlformats.org/officeDocument/2006/relationships/hyperlink" Target="#'5 risk metrics'!B176:B182"/><Relationship Id="rId4" Type="http://schemas.openxmlformats.org/officeDocument/2006/relationships/hyperlink" Target="#'5 risk metrics'!B137:B144"/></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2</xdr:col>
      <xdr:colOff>973455</xdr:colOff>
      <xdr:row>4</xdr:row>
      <xdr:rowOff>129540</xdr:rowOff>
    </xdr:to>
    <xdr:pic>
      <xdr:nvPicPr>
        <xdr:cNvPr id="85014" name="Picture 2">
          <a:hlinkClick xmlns:r="http://schemas.openxmlformats.org/officeDocument/2006/relationships" r:id="rId1"/>
          <a:extLst>
            <a:ext uri="{FF2B5EF4-FFF2-40B4-BE49-F238E27FC236}">
              <a16:creationId xmlns:a16="http://schemas.microsoft.com/office/drawing/2014/main" id="{00000000-0008-0000-0000-0000164C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5275" y="180975"/>
          <a:ext cx="16478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62753</xdr:colOff>
      <xdr:row>4</xdr:row>
      <xdr:rowOff>152400</xdr:rowOff>
    </xdr:from>
    <xdr:to>
      <xdr:col>1</xdr:col>
      <xdr:colOff>1501589</xdr:colOff>
      <xdr:row>5</xdr:row>
      <xdr:rowOff>282069</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338978" y="857250"/>
          <a:ext cx="1438836" cy="282069"/>
        </a:xfrm>
        <a:prstGeom prst="roundRect">
          <a:avLst/>
        </a:prstGeom>
        <a:solidFill>
          <a:schemeClr val="accent1">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1</a:t>
          </a:r>
        </a:p>
      </xdr:txBody>
    </xdr:sp>
    <xdr:clientData/>
  </xdr:twoCellAnchor>
  <xdr:twoCellAnchor>
    <xdr:from>
      <xdr:col>1</xdr:col>
      <xdr:colOff>1703295</xdr:colOff>
      <xdr:row>5</xdr:row>
      <xdr:rowOff>0</xdr:rowOff>
    </xdr:from>
    <xdr:to>
      <xdr:col>2</xdr:col>
      <xdr:colOff>351866</xdr:colOff>
      <xdr:row>5</xdr:row>
      <xdr:rowOff>286551</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1000-000003000000}"/>
            </a:ext>
          </a:extLst>
        </xdr:cNvPr>
        <xdr:cNvSpPr/>
      </xdr:nvSpPr>
      <xdr:spPr>
        <a:xfrm>
          <a:off x="1979520" y="857250"/>
          <a:ext cx="1439396" cy="286551"/>
        </a:xfrm>
        <a:prstGeom prst="roundRect">
          <a:avLst/>
        </a:prstGeom>
        <a:solidFill>
          <a:schemeClr val="accent2">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2</a:t>
          </a:r>
        </a:p>
      </xdr:txBody>
    </xdr:sp>
    <xdr:clientData/>
  </xdr:twoCellAnchor>
  <xdr:twoCellAnchor>
    <xdr:from>
      <xdr:col>2</xdr:col>
      <xdr:colOff>544605</xdr:colOff>
      <xdr:row>5</xdr:row>
      <xdr:rowOff>6724</xdr:rowOff>
    </xdr:from>
    <xdr:to>
      <xdr:col>3</xdr:col>
      <xdr:colOff>795618</xdr:colOff>
      <xdr:row>5</xdr:row>
      <xdr:rowOff>293275</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1000-000004000000}"/>
            </a:ext>
          </a:extLst>
        </xdr:cNvPr>
        <xdr:cNvSpPr/>
      </xdr:nvSpPr>
      <xdr:spPr>
        <a:xfrm>
          <a:off x="3611655" y="863974"/>
          <a:ext cx="1441638" cy="286551"/>
        </a:xfrm>
        <a:prstGeom prst="roundRect">
          <a:avLst/>
        </a:prstGeom>
        <a:solidFill>
          <a:schemeClr val="accent3">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3</a:t>
          </a:r>
        </a:p>
      </xdr:txBody>
    </xdr:sp>
    <xdr:clientData/>
  </xdr:twoCellAnchor>
  <xdr:twoCellAnchor>
    <xdr:from>
      <xdr:col>3</xdr:col>
      <xdr:colOff>997324</xdr:colOff>
      <xdr:row>5</xdr:row>
      <xdr:rowOff>11206</xdr:rowOff>
    </xdr:from>
    <xdr:to>
      <xdr:col>5</xdr:col>
      <xdr:colOff>60513</xdr:colOff>
      <xdr:row>5</xdr:row>
      <xdr:rowOff>297757</xdr:rowOff>
    </xdr:to>
    <xdr:sp macro="" textlink="">
      <xdr:nvSpPr>
        <xdr:cNvPr id="5" name="Rounded Rectangle 4">
          <a:hlinkClick xmlns:r="http://schemas.openxmlformats.org/officeDocument/2006/relationships" r:id="rId4"/>
          <a:extLst>
            <a:ext uri="{FF2B5EF4-FFF2-40B4-BE49-F238E27FC236}">
              <a16:creationId xmlns:a16="http://schemas.microsoft.com/office/drawing/2014/main" id="{00000000-0008-0000-1000-000005000000}"/>
            </a:ext>
          </a:extLst>
        </xdr:cNvPr>
        <xdr:cNvSpPr/>
      </xdr:nvSpPr>
      <xdr:spPr>
        <a:xfrm>
          <a:off x="5254999" y="868456"/>
          <a:ext cx="1444439" cy="286551"/>
        </a:xfrm>
        <a:prstGeom prst="roundRect">
          <a:avLst/>
        </a:prstGeom>
        <a:solidFill>
          <a:schemeClr val="accent6">
            <a:lumMod val="40000"/>
            <a:lumOff val="6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4</a:t>
          </a:r>
        </a:p>
      </xdr:txBody>
    </xdr:sp>
    <xdr:clientData/>
  </xdr:twoCellAnchor>
  <xdr:twoCellAnchor>
    <xdr:from>
      <xdr:col>5</xdr:col>
      <xdr:colOff>235325</xdr:colOff>
      <xdr:row>5</xdr:row>
      <xdr:rowOff>11205</xdr:rowOff>
    </xdr:from>
    <xdr:to>
      <xdr:col>6</xdr:col>
      <xdr:colOff>486337</xdr:colOff>
      <xdr:row>5</xdr:row>
      <xdr:rowOff>297756</xdr:rowOff>
    </xdr:to>
    <xdr:sp macro="" textlink="">
      <xdr:nvSpPr>
        <xdr:cNvPr id="6" name="Rounded Rectangle 5">
          <a:hlinkClick xmlns:r="http://schemas.openxmlformats.org/officeDocument/2006/relationships" r:id="rId5"/>
          <a:extLst>
            <a:ext uri="{FF2B5EF4-FFF2-40B4-BE49-F238E27FC236}">
              <a16:creationId xmlns:a16="http://schemas.microsoft.com/office/drawing/2014/main" id="{00000000-0008-0000-1000-000006000000}"/>
            </a:ext>
          </a:extLst>
        </xdr:cNvPr>
        <xdr:cNvSpPr/>
      </xdr:nvSpPr>
      <xdr:spPr>
        <a:xfrm>
          <a:off x="6874250" y="868455"/>
          <a:ext cx="1441637" cy="286551"/>
        </a:xfrm>
        <a:prstGeom prst="roundRect">
          <a:avLst/>
        </a:prstGeom>
        <a:solidFill>
          <a:schemeClr val="accent5">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5</a:t>
          </a:r>
        </a:p>
      </xdr:txBody>
    </xdr:sp>
    <xdr:clientData/>
  </xdr:twoCellAnchor>
  <xdr:twoCellAnchor>
    <xdr:from>
      <xdr:col>6</xdr:col>
      <xdr:colOff>679075</xdr:colOff>
      <xdr:row>5</xdr:row>
      <xdr:rowOff>17929</xdr:rowOff>
    </xdr:from>
    <xdr:to>
      <xdr:col>8</xdr:col>
      <xdr:colOff>268941</xdr:colOff>
      <xdr:row>6</xdr:row>
      <xdr:rowOff>1921</xdr:rowOff>
    </xdr:to>
    <xdr:sp macro="" textlink="">
      <xdr:nvSpPr>
        <xdr:cNvPr id="7" name="Rounded Rectangle 6">
          <a:hlinkClick xmlns:r="http://schemas.openxmlformats.org/officeDocument/2006/relationships" r:id="rId6"/>
          <a:extLst>
            <a:ext uri="{FF2B5EF4-FFF2-40B4-BE49-F238E27FC236}">
              <a16:creationId xmlns:a16="http://schemas.microsoft.com/office/drawing/2014/main" id="{00000000-0008-0000-1000-000007000000}"/>
            </a:ext>
          </a:extLst>
        </xdr:cNvPr>
        <xdr:cNvSpPr/>
      </xdr:nvSpPr>
      <xdr:spPr>
        <a:xfrm>
          <a:off x="8500781" y="880782"/>
          <a:ext cx="1965513" cy="286551"/>
        </a:xfrm>
        <a:prstGeom prst="roundRect">
          <a:avLst/>
        </a:prstGeom>
        <a:solidFill>
          <a:schemeClr val="accent4">
            <a:lumMod val="40000"/>
            <a:lumOff val="6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Unallocated</a:t>
          </a:r>
        </a:p>
      </xdr:txBody>
    </xdr:sp>
    <xdr:clientData/>
  </xdr:twoCellAnchor>
  <xdr:twoCellAnchor>
    <xdr:from>
      <xdr:col>8</xdr:col>
      <xdr:colOff>437029</xdr:colOff>
      <xdr:row>5</xdr:row>
      <xdr:rowOff>22411</xdr:rowOff>
    </xdr:from>
    <xdr:to>
      <xdr:col>9</xdr:col>
      <xdr:colOff>1019735</xdr:colOff>
      <xdr:row>6</xdr:row>
      <xdr:rowOff>6403</xdr:rowOff>
    </xdr:to>
    <xdr:sp macro="" textlink="">
      <xdr:nvSpPr>
        <xdr:cNvPr id="8" name="Rounded Rectangle 7">
          <a:hlinkClick xmlns:r="http://schemas.openxmlformats.org/officeDocument/2006/relationships" r:id="rId7"/>
          <a:extLst>
            <a:ext uri="{FF2B5EF4-FFF2-40B4-BE49-F238E27FC236}">
              <a16:creationId xmlns:a16="http://schemas.microsoft.com/office/drawing/2014/main" id="{00000000-0008-0000-1000-000008000000}"/>
            </a:ext>
          </a:extLst>
        </xdr:cNvPr>
        <xdr:cNvSpPr/>
      </xdr:nvSpPr>
      <xdr:spPr>
        <a:xfrm>
          <a:off x="10634382" y="885264"/>
          <a:ext cx="1770529" cy="286551"/>
        </a:xfrm>
        <a:prstGeom prst="roundRect">
          <a:avLst/>
        </a:prstGeom>
        <a:solidFill>
          <a:schemeClr val="bg2">
            <a:lumMod val="9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1">
              <a:solidFill>
                <a:sysClr val="windowText" lastClr="000000"/>
              </a:solidFill>
            </a:rPr>
            <a:t>Outside narrow</a:t>
          </a:r>
          <a:r>
            <a:rPr lang="en-GB" sz="1100" b="1" baseline="0">
              <a:solidFill>
                <a:sysClr val="windowText" lastClr="000000"/>
              </a:solidFill>
            </a:rPr>
            <a:t> measure</a:t>
          </a:r>
          <a:endParaRPr lang="en-GB" sz="110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152400</xdr:colOff>
      <xdr:row>5</xdr:row>
      <xdr:rowOff>51548</xdr:rowOff>
    </xdr:from>
    <xdr:to>
      <xdr:col>2</xdr:col>
      <xdr:colOff>1245018</xdr:colOff>
      <xdr:row>6</xdr:row>
      <xdr:rowOff>181217</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428625" y="1762873"/>
          <a:ext cx="1438693" cy="558294"/>
        </a:xfrm>
        <a:prstGeom prst="roundRect">
          <a:avLst/>
        </a:prstGeom>
        <a:solidFill>
          <a:schemeClr val="accent1">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1</a:t>
          </a:r>
        </a:p>
      </xdr:txBody>
    </xdr:sp>
    <xdr:clientData/>
  </xdr:twoCellAnchor>
  <xdr:twoCellAnchor>
    <xdr:from>
      <xdr:col>2</xdr:col>
      <xdr:colOff>1400735</xdr:colOff>
      <xdr:row>5</xdr:row>
      <xdr:rowOff>56029</xdr:rowOff>
    </xdr:from>
    <xdr:to>
      <xdr:col>4</xdr:col>
      <xdr:colOff>90714</xdr:colOff>
      <xdr:row>6</xdr:row>
      <xdr:rowOff>185698</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1100-000003000000}"/>
            </a:ext>
          </a:extLst>
        </xdr:cNvPr>
        <xdr:cNvSpPr/>
      </xdr:nvSpPr>
      <xdr:spPr>
        <a:xfrm>
          <a:off x="2016685" y="1770529"/>
          <a:ext cx="1537954" cy="555119"/>
        </a:xfrm>
        <a:prstGeom prst="roundRect">
          <a:avLst/>
        </a:prstGeom>
        <a:solidFill>
          <a:schemeClr val="accent2">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2</a:t>
          </a:r>
        </a:p>
      </xdr:txBody>
    </xdr:sp>
    <xdr:clientData/>
  </xdr:twoCellAnchor>
  <xdr:twoCellAnchor>
    <xdr:from>
      <xdr:col>4</xdr:col>
      <xdr:colOff>191248</xdr:colOff>
      <xdr:row>5</xdr:row>
      <xdr:rowOff>67236</xdr:rowOff>
    </xdr:from>
    <xdr:to>
      <xdr:col>6</xdr:col>
      <xdr:colOff>425823</xdr:colOff>
      <xdr:row>6</xdr:row>
      <xdr:rowOff>196905</xdr:rowOff>
    </xdr:to>
    <xdr:sp macro="" textlink="">
      <xdr:nvSpPr>
        <xdr:cNvPr id="4" name="Rounded Rectangle 4">
          <a:hlinkClick xmlns:r="http://schemas.openxmlformats.org/officeDocument/2006/relationships" r:id="rId3"/>
          <a:extLst>
            <a:ext uri="{FF2B5EF4-FFF2-40B4-BE49-F238E27FC236}">
              <a16:creationId xmlns:a16="http://schemas.microsoft.com/office/drawing/2014/main" id="{00000000-0008-0000-1100-000004000000}"/>
            </a:ext>
          </a:extLst>
        </xdr:cNvPr>
        <xdr:cNvSpPr/>
      </xdr:nvSpPr>
      <xdr:spPr>
        <a:xfrm>
          <a:off x="3658348" y="1778561"/>
          <a:ext cx="1571250" cy="564644"/>
        </a:xfrm>
        <a:prstGeom prst="roundRect">
          <a:avLst/>
        </a:prstGeom>
        <a:solidFill>
          <a:schemeClr val="accent3">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3</a:t>
          </a:r>
        </a:p>
      </xdr:txBody>
    </xdr:sp>
    <xdr:clientData/>
  </xdr:twoCellAnchor>
  <xdr:twoCellAnchor>
    <xdr:from>
      <xdr:col>6</xdr:col>
      <xdr:colOff>527422</xdr:colOff>
      <xdr:row>5</xdr:row>
      <xdr:rowOff>67236</xdr:rowOff>
    </xdr:from>
    <xdr:to>
      <xdr:col>8</xdr:col>
      <xdr:colOff>634999</xdr:colOff>
      <xdr:row>6</xdr:row>
      <xdr:rowOff>196905</xdr:rowOff>
    </xdr:to>
    <xdr:sp macro="" textlink="">
      <xdr:nvSpPr>
        <xdr:cNvPr id="5" name="Rounded Rectangle 5">
          <a:hlinkClick xmlns:r="http://schemas.openxmlformats.org/officeDocument/2006/relationships" r:id="rId4"/>
          <a:extLst>
            <a:ext uri="{FF2B5EF4-FFF2-40B4-BE49-F238E27FC236}">
              <a16:creationId xmlns:a16="http://schemas.microsoft.com/office/drawing/2014/main" id="{00000000-0008-0000-1100-000005000000}"/>
            </a:ext>
          </a:extLst>
        </xdr:cNvPr>
        <xdr:cNvSpPr/>
      </xdr:nvSpPr>
      <xdr:spPr>
        <a:xfrm>
          <a:off x="5324847" y="1778561"/>
          <a:ext cx="1447427" cy="564644"/>
        </a:xfrm>
        <a:prstGeom prst="roundRect">
          <a:avLst/>
        </a:prstGeom>
        <a:solidFill>
          <a:schemeClr val="accent6">
            <a:lumMod val="40000"/>
            <a:lumOff val="6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4</a:t>
          </a:r>
        </a:p>
      </xdr:txBody>
    </xdr:sp>
    <xdr:clientData/>
  </xdr:twoCellAnchor>
  <xdr:twoCellAnchor>
    <xdr:from>
      <xdr:col>9</xdr:col>
      <xdr:colOff>221876</xdr:colOff>
      <xdr:row>5</xdr:row>
      <xdr:rowOff>73586</xdr:rowOff>
    </xdr:from>
    <xdr:to>
      <xdr:col>11</xdr:col>
      <xdr:colOff>342900</xdr:colOff>
      <xdr:row>6</xdr:row>
      <xdr:rowOff>203255</xdr:rowOff>
    </xdr:to>
    <xdr:sp macro="" textlink="">
      <xdr:nvSpPr>
        <xdr:cNvPr id="6" name="Rounded Rectangle 6">
          <a:hlinkClick xmlns:r="http://schemas.openxmlformats.org/officeDocument/2006/relationships" r:id="rId5"/>
          <a:extLst>
            <a:ext uri="{FF2B5EF4-FFF2-40B4-BE49-F238E27FC236}">
              <a16:creationId xmlns:a16="http://schemas.microsoft.com/office/drawing/2014/main" id="{00000000-0008-0000-1100-000006000000}"/>
            </a:ext>
          </a:extLst>
        </xdr:cNvPr>
        <xdr:cNvSpPr/>
      </xdr:nvSpPr>
      <xdr:spPr>
        <a:xfrm>
          <a:off x="7019551" y="1788086"/>
          <a:ext cx="1457699" cy="555119"/>
        </a:xfrm>
        <a:prstGeom prst="roundRect">
          <a:avLst/>
        </a:prstGeom>
        <a:solidFill>
          <a:schemeClr val="accent5">
            <a:lumMod val="20000"/>
            <a:lumOff val="80000"/>
          </a:schemeClr>
        </a:solidFill>
        <a:ln>
          <a:noFill/>
        </a:ln>
        <a:effectLst>
          <a:outerShdw blurRad="57785" dist="33020" dir="3180000" algn="ctr">
            <a:srgbClr val="000000">
              <a:alpha val="30000"/>
            </a:srgbClr>
          </a:outerShdw>
        </a:effectLst>
        <a:scene3d>
          <a:camera prst="orthographicFront">
            <a:rot lat="0" lon="0" rev="0"/>
          </a:camera>
          <a:lightRig rig="brightRoom" dir="t">
            <a:rot lat="0" lon="0" rev="600000"/>
          </a:lightRig>
        </a:scene3d>
        <a:sp3d prstMaterial="metal">
          <a:bevelT w="38100" h="57150"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Economic Function 5</a:t>
          </a:r>
        </a:p>
      </xdr:txBody>
    </xdr:sp>
    <xdr:clientData/>
  </xdr:twoCellAnchor>
  <xdr:twoCellAnchor>
    <xdr:from>
      <xdr:col>20</xdr:col>
      <xdr:colOff>0</xdr:colOff>
      <xdr:row>213</xdr:row>
      <xdr:rowOff>344715</xdr:rowOff>
    </xdr:from>
    <xdr:to>
      <xdr:col>20</xdr:col>
      <xdr:colOff>0</xdr:colOff>
      <xdr:row>225</xdr:row>
      <xdr:rowOff>0</xdr:rowOff>
    </xdr:to>
    <xdr:sp macro="" textlink="">
      <xdr:nvSpPr>
        <xdr:cNvPr id="8" name="Right Arrow 15">
          <a:extLst>
            <a:ext uri="{FF2B5EF4-FFF2-40B4-BE49-F238E27FC236}">
              <a16:creationId xmlns:a16="http://schemas.microsoft.com/office/drawing/2014/main" id="{00000000-0008-0000-1100-000008000000}"/>
            </a:ext>
          </a:extLst>
        </xdr:cNvPr>
        <xdr:cNvSpPr/>
      </xdr:nvSpPr>
      <xdr:spPr>
        <a:xfrm>
          <a:off x="14135100" y="83126490"/>
          <a:ext cx="0" cy="4227285"/>
        </a:xfrm>
        <a:prstGeom prst="rightArrow">
          <a:avLst/>
        </a:prstGeom>
        <a:solidFill>
          <a:schemeClr val="accent1">
            <a:lumMod val="20000"/>
            <a:lumOff val="80000"/>
          </a:schemeClr>
        </a:solidFill>
        <a:ln>
          <a:solidFill>
            <a:schemeClr val="accent1">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unstats.un.org/unsd/nationalaccount/docs/sna200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pageSetUpPr autoPageBreaks="0" fitToPage="1"/>
  </sheetPr>
  <dimension ref="A1:M96"/>
  <sheetViews>
    <sheetView showGridLines="0" tabSelected="1" zoomScaleNormal="100" zoomScaleSheetLayoutView="55" workbookViewId="0">
      <selection activeCell="J7" sqref="J7"/>
    </sheetView>
  </sheetViews>
  <sheetFormatPr defaultColWidth="0" defaultRowHeight="12.75" zeroHeight="1" x14ac:dyDescent="0.2"/>
  <cols>
    <col min="1" max="1" width="3.625" style="1" customWidth="1"/>
    <col min="2" max="2" width="9" style="1" customWidth="1"/>
    <col min="3" max="3" width="16.625" style="1" customWidth="1"/>
    <col min="4" max="8" width="9" style="1" customWidth="1"/>
    <col min="9" max="9" width="19.25" style="1" customWidth="1"/>
    <col min="10" max="10" width="17.125" style="1" customWidth="1"/>
    <col min="11" max="13" width="0" style="1" hidden="1" customWidth="1"/>
    <col min="14" max="16384" width="9" style="1" hidden="1"/>
  </cols>
  <sheetData>
    <row r="1" spans="1:12" ht="12.75" customHeight="1" x14ac:dyDescent="0.2">
      <c r="A1" s="157" t="s">
        <v>0</v>
      </c>
      <c r="F1" s="1155"/>
    </row>
    <row r="2" spans="1:12" x14ac:dyDescent="0.2">
      <c r="I2" s="178"/>
    </row>
    <row r="3" spans="1:12" ht="15" x14ac:dyDescent="0.25">
      <c r="I3" s="7"/>
    </row>
    <row r="4" spans="1:12" x14ac:dyDescent="0.2">
      <c r="I4" s="15"/>
    </row>
    <row r="5" spans="1:12" x14ac:dyDescent="0.2"/>
    <row r="6" spans="1:12" x14ac:dyDescent="0.2"/>
    <row r="7" spans="1:12" ht="35.1" customHeight="1" x14ac:dyDescent="0.2">
      <c r="B7" s="1610" t="s">
        <v>1529</v>
      </c>
      <c r="C7" s="1611"/>
      <c r="D7" s="1611"/>
      <c r="E7" s="1611"/>
      <c r="F7" s="1611"/>
      <c r="G7" s="1611"/>
      <c r="H7" s="1611"/>
      <c r="I7" s="1612"/>
      <c r="L7" s="19"/>
    </row>
    <row r="8" spans="1:12" ht="15" x14ac:dyDescent="0.2">
      <c r="B8" s="1613"/>
      <c r="C8" s="1613"/>
      <c r="D8" s="1613"/>
      <c r="E8" s="1613"/>
      <c r="F8" s="1613"/>
      <c r="G8" s="1613"/>
      <c r="H8" s="1613"/>
      <c r="I8" s="1613"/>
    </row>
    <row r="9" spans="1:12" ht="15" customHeight="1" x14ac:dyDescent="0.2">
      <c r="B9" s="625"/>
      <c r="C9" s="625"/>
      <c r="D9" s="1614"/>
      <c r="E9" s="1614"/>
      <c r="F9" s="1614"/>
      <c r="G9" s="1614"/>
      <c r="H9" s="1614"/>
      <c r="I9" s="1614"/>
    </row>
    <row r="10" spans="1:12" ht="15" x14ac:dyDescent="0.2">
      <c r="B10" s="625"/>
      <c r="C10" s="625"/>
      <c r="D10" s="1615"/>
      <c r="E10" s="1615"/>
      <c r="F10" s="1615"/>
      <c r="G10" s="1615"/>
      <c r="H10" s="1615"/>
      <c r="I10" s="1615"/>
    </row>
    <row r="11" spans="1:12" ht="15" x14ac:dyDescent="0.2">
      <c r="B11" s="625"/>
      <c r="C11" s="625"/>
      <c r="D11" s="625"/>
      <c r="E11" s="625"/>
      <c r="F11" s="625"/>
      <c r="G11" s="625"/>
      <c r="H11" s="625"/>
      <c r="I11" s="625"/>
    </row>
    <row r="12" spans="1:12" x14ac:dyDescent="0.2">
      <c r="B12" s="1607" t="s">
        <v>1</v>
      </c>
      <c r="C12" s="1608"/>
      <c r="D12" s="1604"/>
      <c r="E12" s="1605"/>
      <c r="F12" s="1605"/>
      <c r="G12" s="1605"/>
      <c r="H12" s="1605"/>
      <c r="I12" s="1606"/>
    </row>
    <row r="13" spans="1:12" x14ac:dyDescent="0.2">
      <c r="B13" s="9"/>
      <c r="C13" s="9"/>
      <c r="D13" s="20"/>
      <c r="E13" s="21"/>
      <c r="F13" s="21"/>
      <c r="G13" s="21"/>
      <c r="H13" s="21"/>
      <c r="I13" s="21"/>
    </row>
    <row r="14" spans="1:12" ht="15" customHeight="1" x14ac:dyDescent="0.2">
      <c r="B14" s="9"/>
      <c r="C14" s="1609" t="s">
        <v>2</v>
      </c>
      <c r="D14" s="1609"/>
      <c r="E14" s="1609"/>
      <c r="F14" s="1609"/>
      <c r="G14" s="1609"/>
      <c r="H14" s="1609"/>
      <c r="I14" s="1609"/>
    </row>
    <row r="15" spans="1:12" x14ac:dyDescent="0.2">
      <c r="B15" s="1607" t="s">
        <v>3</v>
      </c>
      <c r="C15" s="1608"/>
      <c r="D15" s="1604"/>
      <c r="E15" s="1605"/>
      <c r="F15" s="1605"/>
      <c r="G15" s="1605"/>
      <c r="H15" s="1605"/>
      <c r="I15" s="1606"/>
    </row>
    <row r="16" spans="1:12" x14ac:dyDescent="0.2">
      <c r="B16" s="1607" t="s">
        <v>4</v>
      </c>
      <c r="C16" s="1608"/>
      <c r="D16" s="1604"/>
      <c r="E16" s="1605"/>
      <c r="F16" s="1605"/>
      <c r="G16" s="1605"/>
      <c r="H16" s="1605"/>
      <c r="I16" s="1606"/>
    </row>
    <row r="17" spans="2:9" x14ac:dyDescent="0.2">
      <c r="B17" s="1607" t="s">
        <v>5</v>
      </c>
      <c r="C17" s="1608"/>
      <c r="D17" s="1604"/>
      <c r="E17" s="1605"/>
      <c r="F17" s="1605"/>
      <c r="G17" s="1605"/>
      <c r="H17" s="1605"/>
      <c r="I17" s="1606"/>
    </row>
    <row r="18" spans="2:9" x14ac:dyDescent="0.2">
      <c r="B18" s="1607" t="s">
        <v>6</v>
      </c>
      <c r="C18" s="1608"/>
      <c r="D18" s="1604"/>
      <c r="E18" s="1605"/>
      <c r="F18" s="1605"/>
      <c r="G18" s="1605"/>
      <c r="H18" s="1605"/>
      <c r="I18" s="1606"/>
    </row>
    <row r="19" spans="2:9" x14ac:dyDescent="0.2">
      <c r="B19" s="9"/>
      <c r="C19" s="9"/>
      <c r="D19" s="20"/>
      <c r="E19" s="21"/>
      <c r="F19" s="21"/>
      <c r="G19" s="21"/>
      <c r="H19" s="21"/>
      <c r="I19" s="21"/>
    </row>
    <row r="20" spans="2:9" ht="15" customHeight="1" x14ac:dyDescent="0.2">
      <c r="B20" s="9"/>
      <c r="C20" s="1609" t="s">
        <v>7</v>
      </c>
      <c r="D20" s="1609"/>
      <c r="E20" s="1609"/>
      <c r="F20" s="1609"/>
      <c r="G20" s="1609"/>
      <c r="H20" s="1609"/>
      <c r="I20" s="1609"/>
    </row>
    <row r="21" spans="2:9" x14ac:dyDescent="0.2">
      <c r="B21" s="1607" t="s">
        <v>3</v>
      </c>
      <c r="C21" s="1608"/>
      <c r="D21" s="1604"/>
      <c r="E21" s="1605"/>
      <c r="F21" s="1605"/>
      <c r="G21" s="1605"/>
      <c r="H21" s="1605"/>
      <c r="I21" s="1606"/>
    </row>
    <row r="22" spans="2:9" x14ac:dyDescent="0.2">
      <c r="B22" s="1607" t="s">
        <v>4</v>
      </c>
      <c r="C22" s="1608"/>
      <c r="D22" s="1604"/>
      <c r="E22" s="1605"/>
      <c r="F22" s="1605"/>
      <c r="G22" s="1605"/>
      <c r="H22" s="1605"/>
      <c r="I22" s="1606"/>
    </row>
    <row r="23" spans="2:9" x14ac:dyDescent="0.2">
      <c r="B23" s="1607" t="s">
        <v>5</v>
      </c>
      <c r="C23" s="1608"/>
      <c r="D23" s="1604"/>
      <c r="E23" s="1605"/>
      <c r="F23" s="1605"/>
      <c r="G23" s="1605"/>
      <c r="H23" s="1605"/>
      <c r="I23" s="1606"/>
    </row>
    <row r="24" spans="2:9" x14ac:dyDescent="0.2">
      <c r="B24" s="1607" t="s">
        <v>8</v>
      </c>
      <c r="C24" s="1608"/>
      <c r="D24" s="1604"/>
      <c r="E24" s="1605"/>
      <c r="F24" s="1605"/>
      <c r="G24" s="1605"/>
      <c r="H24" s="1605"/>
      <c r="I24" s="1606"/>
    </row>
    <row r="25" spans="2:9" x14ac:dyDescent="0.2">
      <c r="B25" s="9"/>
      <c r="C25" s="9"/>
      <c r="D25" s="20"/>
      <c r="E25" s="21"/>
      <c r="F25" s="21"/>
      <c r="G25" s="21"/>
      <c r="H25" s="21"/>
      <c r="I25" s="21"/>
    </row>
    <row r="26" spans="2:9" x14ac:dyDescent="0.2">
      <c r="B26" s="9"/>
      <c r="C26" s="1609" t="s">
        <v>7</v>
      </c>
      <c r="D26" s="1609"/>
      <c r="E26" s="1609"/>
      <c r="F26" s="1609"/>
      <c r="G26" s="1609"/>
      <c r="H26" s="1609"/>
      <c r="I26" s="1609"/>
    </row>
    <row r="27" spans="2:9" x14ac:dyDescent="0.2">
      <c r="B27" s="1607" t="s">
        <v>3</v>
      </c>
      <c r="C27" s="1608"/>
      <c r="D27" s="1604"/>
      <c r="E27" s="1605"/>
      <c r="F27" s="1605"/>
      <c r="G27" s="1605"/>
      <c r="H27" s="1605"/>
      <c r="I27" s="1606"/>
    </row>
    <row r="28" spans="2:9" x14ac:dyDescent="0.2">
      <c r="B28" s="1607" t="s">
        <v>4</v>
      </c>
      <c r="C28" s="1608"/>
      <c r="D28" s="1604"/>
      <c r="E28" s="1605"/>
      <c r="F28" s="1605"/>
      <c r="G28" s="1605"/>
      <c r="H28" s="1605"/>
      <c r="I28" s="1606"/>
    </row>
    <row r="29" spans="2:9" x14ac:dyDescent="0.2">
      <c r="B29" s="1607" t="s">
        <v>5</v>
      </c>
      <c r="C29" s="1608"/>
      <c r="D29" s="1604"/>
      <c r="E29" s="1605"/>
      <c r="F29" s="1605"/>
      <c r="G29" s="1605"/>
      <c r="H29" s="1605"/>
      <c r="I29" s="1606"/>
    </row>
    <row r="30" spans="2:9" x14ac:dyDescent="0.2">
      <c r="B30" s="1607" t="s">
        <v>8</v>
      </c>
      <c r="C30" s="1608"/>
      <c r="D30" s="1604"/>
      <c r="E30" s="1605"/>
      <c r="F30" s="1605"/>
      <c r="G30" s="1605"/>
      <c r="H30" s="1605"/>
      <c r="I30" s="1606"/>
    </row>
    <row r="31" spans="2:9" x14ac:dyDescent="0.2">
      <c r="B31" s="9"/>
      <c r="C31" s="9"/>
      <c r="D31" s="299"/>
      <c r="E31" s="300"/>
      <c r="F31" s="300"/>
      <c r="G31" s="300"/>
      <c r="H31" s="300"/>
      <c r="I31" s="300"/>
    </row>
    <row r="32" spans="2:9" ht="15" customHeight="1" x14ac:dyDescent="0.2">
      <c r="B32" s="9"/>
      <c r="C32" s="1609" t="s">
        <v>9</v>
      </c>
      <c r="D32" s="1609"/>
      <c r="E32" s="1609"/>
      <c r="F32" s="1609"/>
      <c r="G32" s="1609"/>
      <c r="H32" s="1609"/>
      <c r="I32" s="1609"/>
    </row>
    <row r="33" spans="2:10" x14ac:dyDescent="0.2">
      <c r="B33" s="1607" t="s">
        <v>10</v>
      </c>
      <c r="C33" s="1608"/>
      <c r="D33" s="1604"/>
      <c r="E33" s="1605"/>
      <c r="F33" s="1605"/>
      <c r="G33" s="1605"/>
      <c r="H33" s="1605"/>
      <c r="I33" s="1606"/>
      <c r="J33" s="639"/>
    </row>
    <row r="34" spans="2:10" x14ac:dyDescent="0.2">
      <c r="B34" s="1607" t="s">
        <v>11</v>
      </c>
      <c r="C34" s="1608"/>
      <c r="D34" s="1623"/>
      <c r="E34" s="1624"/>
      <c r="F34" s="1624"/>
      <c r="G34" s="1624"/>
      <c r="H34" s="1624"/>
      <c r="I34" s="1625"/>
      <c r="J34" s="639"/>
    </row>
    <row r="35" spans="2:10" x14ac:dyDescent="0.2">
      <c r="B35" s="9"/>
      <c r="C35" s="9"/>
      <c r="D35" s="20"/>
      <c r="E35" s="21"/>
      <c r="F35" s="21"/>
      <c r="G35" s="21"/>
      <c r="H35" s="21"/>
      <c r="I35" s="21"/>
    </row>
    <row r="36" spans="2:10" ht="15" customHeight="1" x14ac:dyDescent="0.2">
      <c r="B36" s="9"/>
      <c r="C36" s="1609" t="s">
        <v>1042</v>
      </c>
      <c r="D36" s="1609"/>
      <c r="E36" s="1609"/>
      <c r="F36" s="1609"/>
      <c r="G36" s="1609"/>
      <c r="H36" s="1609"/>
      <c r="I36" s="1609"/>
    </row>
    <row r="37" spans="2:10" s="159" customFormat="1" ht="30" customHeight="1" x14ac:dyDescent="0.2">
      <c r="B37" s="160"/>
      <c r="C37" s="1622" t="s">
        <v>1097</v>
      </c>
      <c r="D37" s="1622"/>
      <c r="E37" s="1622"/>
      <c r="F37" s="1622"/>
      <c r="G37" s="1622"/>
      <c r="H37" s="1622"/>
      <c r="I37" s="1622"/>
    </row>
    <row r="38" spans="2:10" x14ac:dyDescent="0.2">
      <c r="B38" s="1619" t="s">
        <v>1098</v>
      </c>
      <c r="C38" s="1621"/>
      <c r="D38" s="1616"/>
      <c r="E38" s="1617"/>
      <c r="F38" s="1617"/>
      <c r="G38" s="1617"/>
      <c r="H38" s="1617"/>
      <c r="I38" s="1618"/>
    </row>
    <row r="39" spans="2:10" ht="14.25" x14ac:dyDescent="0.2">
      <c r="B39" s="1619" t="s">
        <v>1099</v>
      </c>
      <c r="C39" s="1620"/>
      <c r="D39" s="1616"/>
      <c r="E39" s="1617"/>
      <c r="F39" s="1617"/>
      <c r="G39" s="1617"/>
      <c r="H39" s="1617"/>
      <c r="I39" s="1618"/>
    </row>
    <row r="40" spans="2:10" x14ac:dyDescent="0.2">
      <c r="B40" s="9"/>
      <c r="C40" s="9"/>
      <c r="D40" s="20"/>
      <c r="E40" s="21"/>
      <c r="F40" s="21"/>
      <c r="G40" s="21"/>
      <c r="H40" s="21"/>
      <c r="I40" s="21"/>
    </row>
    <row r="41" spans="2:10" ht="131.25" customHeight="1" x14ac:dyDescent="0.2">
      <c r="B41" s="1594" t="s">
        <v>12</v>
      </c>
      <c r="C41" s="1595"/>
      <c r="D41" s="1596"/>
      <c r="E41" s="1597"/>
      <c r="F41" s="1597"/>
      <c r="G41" s="1597"/>
      <c r="H41" s="1597"/>
      <c r="I41" s="1598"/>
    </row>
    <row r="42" spans="2:10" x14ac:dyDescent="0.2">
      <c r="B42" s="1601"/>
      <c r="C42" s="1601"/>
      <c r="D42" s="1602"/>
      <c r="E42" s="1602"/>
      <c r="F42" s="1602"/>
      <c r="G42" s="1602"/>
      <c r="H42" s="1602"/>
      <c r="I42" s="1602"/>
    </row>
    <row r="43" spans="2:10" x14ac:dyDescent="0.2">
      <c r="B43" s="1599"/>
      <c r="C43" s="1599"/>
      <c r="D43" s="1599"/>
      <c r="E43" s="1599"/>
      <c r="F43" s="1599"/>
      <c r="G43" s="1599"/>
      <c r="H43" s="1599"/>
      <c r="I43" s="1599"/>
    </row>
    <row r="44" spans="2:10" x14ac:dyDescent="0.2">
      <c r="B44" s="10"/>
      <c r="C44" s="1600"/>
      <c r="D44" s="1600"/>
      <c r="E44" s="1600"/>
      <c r="F44" s="1600"/>
      <c r="G44" s="1600"/>
      <c r="H44" s="1600"/>
      <c r="I44" s="1600"/>
    </row>
    <row r="45" spans="2:10" x14ac:dyDescent="0.2">
      <c r="B45" s="10"/>
      <c r="C45" s="626"/>
      <c r="D45" s="626"/>
      <c r="E45" s="626"/>
      <c r="F45" s="626"/>
      <c r="G45" s="626"/>
      <c r="H45" s="626"/>
      <c r="I45" s="626"/>
    </row>
    <row r="46" spans="2:10" x14ac:dyDescent="0.2">
      <c r="B46" s="10"/>
      <c r="C46" s="1600"/>
      <c r="D46" s="1600"/>
      <c r="E46" s="1600"/>
      <c r="F46" s="1600"/>
      <c r="G46" s="1600"/>
      <c r="H46" s="1600"/>
      <c r="I46" s="1600"/>
    </row>
    <row r="47" spans="2:10" x14ac:dyDescent="0.2">
      <c r="B47" s="977" t="s">
        <v>1309</v>
      </c>
      <c r="C47" s="17"/>
      <c r="D47" s="17"/>
      <c r="E47" s="17"/>
      <c r="F47" s="17"/>
      <c r="G47" s="17"/>
      <c r="H47" s="17"/>
      <c r="I47" s="17"/>
    </row>
    <row r="48" spans="2:10" ht="36.6" customHeight="1" x14ac:dyDescent="0.2">
      <c r="B48" s="979"/>
      <c r="C48" s="1593" t="s">
        <v>1472</v>
      </c>
      <c r="D48" s="1593"/>
      <c r="E48" s="1593"/>
      <c r="F48" s="1593"/>
      <c r="G48" s="1593"/>
      <c r="H48" s="1593"/>
      <c r="I48" s="1593"/>
      <c r="J48" s="1593"/>
    </row>
    <row r="49" spans="1:10" ht="36.6" customHeight="1" x14ac:dyDescent="0.2">
      <c r="B49" s="882"/>
      <c r="C49" s="1593" t="s">
        <v>13</v>
      </c>
      <c r="D49" s="1593"/>
      <c r="E49" s="1593"/>
      <c r="F49" s="1593"/>
      <c r="G49" s="1593"/>
      <c r="H49" s="1593"/>
      <c r="I49" s="1593"/>
      <c r="J49" s="1593"/>
    </row>
    <row r="50" spans="1:10" s="1593" customFormat="1" ht="39.75" customHeight="1" x14ac:dyDescent="0.2">
      <c r="A50" s="1"/>
      <c r="B50" s="978"/>
      <c r="C50" s="1593" t="s">
        <v>1308</v>
      </c>
    </row>
    <row r="51" spans="1:10" ht="30.75" customHeight="1" x14ac:dyDescent="0.2">
      <c r="B51" s="1603"/>
      <c r="C51" s="1603"/>
      <c r="D51" s="1603"/>
      <c r="E51" s="1603"/>
      <c r="F51" s="1603"/>
      <c r="G51" s="1603"/>
      <c r="H51" s="1603"/>
      <c r="I51" s="1603"/>
    </row>
    <row r="52" spans="1:10" ht="43.15" customHeight="1" x14ac:dyDescent="0.2">
      <c r="B52" s="1592" t="s">
        <v>1302</v>
      </c>
      <c r="C52" s="1592"/>
      <c r="D52" s="1592"/>
      <c r="E52" s="1592"/>
      <c r="F52" s="1592"/>
      <c r="G52" s="1592"/>
      <c r="H52" s="1592"/>
      <c r="I52" s="1592"/>
    </row>
    <row r="53" spans="1:10" ht="30.75" customHeight="1" x14ac:dyDescent="0.2">
      <c r="B53" s="1593" t="s">
        <v>1186</v>
      </c>
      <c r="C53" s="1593"/>
      <c r="D53" s="1593"/>
      <c r="E53" s="1593"/>
      <c r="F53" s="1593"/>
      <c r="G53" s="1593"/>
      <c r="H53" s="1593"/>
      <c r="I53" s="1593"/>
    </row>
    <row r="54" spans="1:10" ht="14.1" customHeight="1" x14ac:dyDescent="0.2"/>
    <row r="55" spans="1:10" x14ac:dyDescent="0.2"/>
    <row r="56" spans="1:10" x14ac:dyDescent="0.2"/>
    <row r="57" spans="1:10" x14ac:dyDescent="0.2"/>
    <row r="58" spans="1:10" x14ac:dyDescent="0.2"/>
    <row r="59" spans="1:10" x14ac:dyDescent="0.2"/>
    <row r="60" spans="1:10" x14ac:dyDescent="0.2"/>
    <row r="61" spans="1:10" x14ac:dyDescent="0.2"/>
    <row r="62" spans="1:10" x14ac:dyDescent="0.2"/>
    <row r="63" spans="1:10" x14ac:dyDescent="0.2"/>
    <row r="64" spans="1:10" x14ac:dyDescent="0.2"/>
    <row r="66" x14ac:dyDescent="0.2"/>
    <row r="67" x14ac:dyDescent="0.2"/>
    <row r="68" x14ac:dyDescent="0.2"/>
    <row r="70" x14ac:dyDescent="0.2"/>
    <row r="71" x14ac:dyDescent="0.2"/>
    <row r="72" x14ac:dyDescent="0.2"/>
    <row r="73" x14ac:dyDescent="0.2"/>
    <row r="74" x14ac:dyDescent="0.2"/>
    <row r="75" x14ac:dyDescent="0.2"/>
    <row r="76" x14ac:dyDescent="0.2"/>
    <row r="77" x14ac:dyDescent="0.2"/>
    <row r="78"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sheetData>
  <sheetProtection formatCells="0" formatColumns="0" formatRows="0" insertHyperlinks="0"/>
  <protectedRanges>
    <protectedRange sqref="E37:I37 D38:I40 D12:I36" name="Range1_1"/>
  </protectedRanges>
  <mergeCells count="56">
    <mergeCell ref="B16:C16"/>
    <mergeCell ref="D16:I16"/>
    <mergeCell ref="B22:C22"/>
    <mergeCell ref="D17:I17"/>
    <mergeCell ref="B23:C23"/>
    <mergeCell ref="B21:C21"/>
    <mergeCell ref="D22:I22"/>
    <mergeCell ref="D39:I39"/>
    <mergeCell ref="B39:C39"/>
    <mergeCell ref="B29:C29"/>
    <mergeCell ref="D29:I29"/>
    <mergeCell ref="B30:C30"/>
    <mergeCell ref="D30:I30"/>
    <mergeCell ref="B38:C38"/>
    <mergeCell ref="D38:I38"/>
    <mergeCell ref="C37:I37"/>
    <mergeCell ref="B34:C34"/>
    <mergeCell ref="B33:C33"/>
    <mergeCell ref="D33:I33"/>
    <mergeCell ref="C32:I32"/>
    <mergeCell ref="D34:I34"/>
    <mergeCell ref="C36:I36"/>
    <mergeCell ref="B7:I7"/>
    <mergeCell ref="B8:I8"/>
    <mergeCell ref="B12:C12"/>
    <mergeCell ref="D12:I12"/>
    <mergeCell ref="D15:I15"/>
    <mergeCell ref="C14:I14"/>
    <mergeCell ref="B15:C15"/>
    <mergeCell ref="D9:I9"/>
    <mergeCell ref="D10:I10"/>
    <mergeCell ref="D24:I24"/>
    <mergeCell ref="B17:C17"/>
    <mergeCell ref="D18:I18"/>
    <mergeCell ref="D23:I23"/>
    <mergeCell ref="B28:C28"/>
    <mergeCell ref="D28:I28"/>
    <mergeCell ref="B18:C18"/>
    <mergeCell ref="C20:I20"/>
    <mergeCell ref="C26:I26"/>
    <mergeCell ref="B27:C27"/>
    <mergeCell ref="D27:I27"/>
    <mergeCell ref="D21:I21"/>
    <mergeCell ref="B24:C24"/>
    <mergeCell ref="B52:I52"/>
    <mergeCell ref="B53:I53"/>
    <mergeCell ref="C49:J49"/>
    <mergeCell ref="C50:XFD50"/>
    <mergeCell ref="B41:C41"/>
    <mergeCell ref="D41:I41"/>
    <mergeCell ref="B43:I43"/>
    <mergeCell ref="C44:I44"/>
    <mergeCell ref="C46:I46"/>
    <mergeCell ref="B42:I42"/>
    <mergeCell ref="B51:I51"/>
    <mergeCell ref="C48:J48"/>
  </mergeCells>
  <dataValidations disablePrompts="1" count="3">
    <dataValidation type="decimal" operator="greaterThanOrEqual" allowBlank="1" showInputMessage="1" showErrorMessage="1" error="Please enter non-negative number." sqref="B49:B50" xr:uid="{00000000-0002-0000-0000-000000000000}">
      <formula1>0</formula1>
    </dataValidation>
    <dataValidation type="list" operator="greaterThan" allowBlank="1" showErrorMessage="1" error="Please enter a non-negative whole number." promptTitle="For example" prompt="1,000 or 1,000,000 or 1,000,000,000" sqref="D34:I34" xr:uid="{00000000-0002-0000-0000-000001000000}">
      <formula1>#REF!</formula1>
    </dataValidation>
    <dataValidation type="list" allowBlank="1" showInputMessage="1" showErrorMessage="1" sqref="D33:I33" xr:uid="{00000000-0002-0000-0000-000002000000}">
      <formula1>#REF!</formula1>
    </dataValidation>
  </dataValidations>
  <pageMargins left="0.70866141732283472" right="0.70866141732283472" top="0.74803149606299213" bottom="0.74803149606299213" header="0.31496062992125984" footer="0.31496062992125984"/>
  <pageSetup paperSize="8" fitToWidth="0" orientation="portrait" cellComments="asDisplayed" r:id="rId1"/>
  <headerFooter>
    <oddFooter>&amp;C&amp;P of &amp;N</oddFooter>
    <evenHeader>&amp;L&amp;"Times New Roman,Regular"&amp;12&amp;K000000Central Bank of Ireland - RESTRICTED</evenHeader>
    <firstHeader>&amp;L&amp;"Times New Roman,Regular"&amp;12&amp;K000000Central Bank of Ireland - RESTRICTED</firstHeader>
  </headerFooter>
  <colBreaks count="1" manualBreakCount="1">
    <brk id="10" max="32"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785EE-F191-4417-9769-8E878D64E69E}">
  <sheetPr codeName="Sheet21"/>
  <dimension ref="A2:W112"/>
  <sheetViews>
    <sheetView zoomScale="70" zoomScaleNormal="70" workbookViewId="0">
      <selection activeCell="T112" sqref="T112"/>
    </sheetView>
  </sheetViews>
  <sheetFormatPr defaultRowHeight="14.25" x14ac:dyDescent="0.2"/>
  <cols>
    <col min="2" max="2" width="18" customWidth="1"/>
    <col min="3" max="3" width="17.25" customWidth="1"/>
    <col min="4" max="4" width="13.125" customWidth="1"/>
    <col min="5" max="5" width="15.625" customWidth="1"/>
    <col min="6" max="6" width="12.625" customWidth="1"/>
    <col min="7" max="7" width="15.625" customWidth="1"/>
    <col min="8" max="8" width="12.625" customWidth="1"/>
    <col min="9" max="9" width="15.625" customWidth="1"/>
    <col min="10" max="10" width="12.625" customWidth="1"/>
    <col min="11" max="11" width="15.625" customWidth="1"/>
    <col min="12" max="12" width="12.625" customWidth="1"/>
    <col min="13" max="13" width="15.625" customWidth="1"/>
    <col min="14" max="14" width="12.625" customWidth="1"/>
    <col min="15" max="15" width="15.625" customWidth="1"/>
    <col min="16" max="16" width="12.625" customWidth="1"/>
    <col min="17" max="17" width="15.625" customWidth="1"/>
    <col min="18" max="18" width="12.625" customWidth="1"/>
    <col min="19" max="19" width="15.625" customWidth="1"/>
    <col min="20" max="20" width="12.625" customWidth="1"/>
    <col min="21" max="21" width="15.625" customWidth="1"/>
    <col min="22" max="22" width="12.625" customWidth="1"/>
  </cols>
  <sheetData>
    <row r="2" spans="2:23" ht="16.5" x14ac:dyDescent="0.2">
      <c r="B2" s="49" t="s">
        <v>1449</v>
      </c>
      <c r="C2" s="49"/>
      <c r="D2" s="49"/>
      <c r="E2" s="49"/>
      <c r="F2" s="49"/>
      <c r="G2" s="49"/>
      <c r="H2" s="49"/>
      <c r="I2" s="49"/>
      <c r="J2" s="49"/>
      <c r="K2" s="49"/>
      <c r="L2" s="49"/>
      <c r="M2" s="49"/>
      <c r="N2" s="49"/>
      <c r="O2" s="49"/>
      <c r="P2" s="49"/>
      <c r="Q2" s="49"/>
      <c r="R2" s="49"/>
      <c r="S2" s="49"/>
      <c r="T2" s="49"/>
      <c r="U2" s="49"/>
      <c r="V2" s="49"/>
      <c r="W2" s="49"/>
    </row>
    <row r="4" spans="2:23" ht="57" customHeight="1" x14ac:dyDescent="0.2">
      <c r="B4" s="1775" t="s">
        <v>1450</v>
      </c>
      <c r="C4" s="1776"/>
      <c r="D4" s="1776"/>
      <c r="E4" s="1776"/>
      <c r="F4" s="1777"/>
      <c r="G4" s="1778" t="s">
        <v>1211</v>
      </c>
      <c r="H4" s="1779"/>
      <c r="I4" s="1779"/>
      <c r="J4" s="1779"/>
      <c r="K4" s="1779"/>
      <c r="L4" s="1779"/>
      <c r="M4" s="1780"/>
    </row>
    <row r="5" spans="2:23" ht="57.75" customHeight="1" x14ac:dyDescent="0.2">
      <c r="B5" s="1775" t="s">
        <v>1451</v>
      </c>
      <c r="C5" s="1776"/>
      <c r="D5" s="1776"/>
      <c r="E5" s="1776"/>
      <c r="F5" s="1777"/>
      <c r="G5" s="1778" t="s">
        <v>1211</v>
      </c>
      <c r="H5" s="1779"/>
      <c r="I5" s="1779"/>
      <c r="J5" s="1779"/>
      <c r="K5" s="1779"/>
      <c r="L5" s="1779"/>
      <c r="M5" s="1780"/>
    </row>
    <row r="6" spans="2:23" ht="57.75" customHeight="1" x14ac:dyDescent="0.2">
      <c r="B6" s="1775" t="s">
        <v>1452</v>
      </c>
      <c r="C6" s="1776"/>
      <c r="D6" s="1776"/>
      <c r="E6" s="1776"/>
      <c r="F6" s="1777"/>
      <c r="G6" s="1778" t="s">
        <v>1211</v>
      </c>
      <c r="H6" s="1779"/>
      <c r="I6" s="1779"/>
      <c r="J6" s="1779"/>
      <c r="K6" s="1779"/>
      <c r="L6" s="1779"/>
      <c r="M6" s="1780"/>
    </row>
    <row r="8" spans="2:23" x14ac:dyDescent="0.2">
      <c r="B8" s="5" t="s">
        <v>1453</v>
      </c>
    </row>
    <row r="10" spans="2:23" ht="58.5" customHeight="1" x14ac:dyDescent="0.2">
      <c r="C10" s="1544" t="s">
        <v>1454</v>
      </c>
      <c r="D10" s="1775" t="s">
        <v>1455</v>
      </c>
      <c r="E10" s="1776"/>
      <c r="F10" s="1776"/>
      <c r="G10" s="1776"/>
      <c r="H10" s="1777"/>
    </row>
    <row r="11" spans="2:23" x14ac:dyDescent="0.2">
      <c r="C11" s="5"/>
      <c r="D11" s="5"/>
      <c r="E11" s="5"/>
      <c r="F11" s="5"/>
      <c r="G11" s="5"/>
      <c r="H11" s="5"/>
    </row>
    <row r="12" spans="2:23" ht="33" customHeight="1" x14ac:dyDescent="0.2">
      <c r="C12" s="1544" t="s">
        <v>1342</v>
      </c>
      <c r="D12" s="1775" t="s">
        <v>1343</v>
      </c>
      <c r="E12" s="1776"/>
      <c r="F12" s="1776"/>
      <c r="G12" s="1776"/>
      <c r="H12" s="1777"/>
    </row>
    <row r="13" spans="2:23" x14ac:dyDescent="0.2">
      <c r="C13" s="5"/>
      <c r="D13" s="5"/>
      <c r="E13" s="5"/>
      <c r="F13" s="5"/>
      <c r="G13" s="5"/>
      <c r="H13" s="5"/>
    </row>
    <row r="14" spans="2:23" ht="33" customHeight="1" x14ac:dyDescent="0.2">
      <c r="C14" s="1544" t="s">
        <v>1344</v>
      </c>
      <c r="D14" s="1775" t="s">
        <v>1345</v>
      </c>
      <c r="E14" s="1776"/>
      <c r="F14" s="1776"/>
      <c r="G14" s="1776"/>
      <c r="H14" s="1777"/>
    </row>
    <row r="15" spans="2:23" x14ac:dyDescent="0.2">
      <c r="C15" s="5"/>
      <c r="D15" s="5"/>
      <c r="E15" s="5"/>
      <c r="F15" s="5"/>
      <c r="G15" s="5"/>
      <c r="H15" s="5"/>
    </row>
    <row r="16" spans="2:23" ht="33" customHeight="1" x14ac:dyDescent="0.2">
      <c r="C16" s="1544" t="s">
        <v>1346</v>
      </c>
      <c r="D16" s="1775" t="s">
        <v>1347</v>
      </c>
      <c r="E16" s="1776"/>
      <c r="F16" s="1776"/>
      <c r="G16" s="1776"/>
      <c r="H16" s="1777"/>
    </row>
    <row r="17" spans="2:23" x14ac:dyDescent="0.2">
      <c r="C17" s="5"/>
      <c r="D17" s="5"/>
      <c r="E17" s="5"/>
      <c r="F17" s="5"/>
      <c r="G17" s="5"/>
      <c r="H17" s="5"/>
    </row>
    <row r="18" spans="2:23" ht="33" customHeight="1" x14ac:dyDescent="0.2">
      <c r="C18" s="1544" t="s">
        <v>1349</v>
      </c>
      <c r="D18" s="1775" t="s">
        <v>1350</v>
      </c>
      <c r="E18" s="1776"/>
      <c r="F18" s="1776"/>
      <c r="G18" s="1776"/>
      <c r="H18" s="1777"/>
    </row>
    <row r="19" spans="2:23" x14ac:dyDescent="0.2">
      <c r="C19" s="5"/>
      <c r="D19" s="5"/>
      <c r="E19" s="5"/>
      <c r="F19" s="5"/>
      <c r="G19" s="5"/>
      <c r="H19" s="5"/>
    </row>
    <row r="20" spans="2:23" ht="102.75" customHeight="1" x14ac:dyDescent="0.2">
      <c r="C20" s="1544" t="s">
        <v>1348</v>
      </c>
      <c r="D20" s="1775" t="s">
        <v>1456</v>
      </c>
      <c r="E20" s="1776"/>
      <c r="F20" s="1776"/>
      <c r="G20" s="1776"/>
      <c r="H20" s="1777"/>
    </row>
    <row r="23" spans="2:23" ht="16.5" x14ac:dyDescent="0.2">
      <c r="B23" s="49" t="s">
        <v>1457</v>
      </c>
      <c r="C23" s="49"/>
      <c r="D23" s="49"/>
      <c r="E23" s="49"/>
      <c r="F23" s="49"/>
      <c r="G23" s="49"/>
      <c r="H23" s="49"/>
      <c r="I23" s="49"/>
      <c r="J23" s="49"/>
      <c r="K23" s="49"/>
      <c r="L23" s="49"/>
      <c r="M23" s="49"/>
      <c r="N23" s="49"/>
      <c r="O23" s="49"/>
      <c r="P23" s="49"/>
      <c r="Q23" s="49"/>
      <c r="R23" s="49"/>
      <c r="S23" s="49"/>
      <c r="T23" s="49"/>
      <c r="U23" s="49"/>
      <c r="V23" s="49"/>
      <c r="W23" s="49"/>
    </row>
    <row r="25" spans="2:23" x14ac:dyDescent="0.2">
      <c r="B25" s="5" t="s">
        <v>1458</v>
      </c>
    </row>
    <row r="29" spans="2:23" x14ac:dyDescent="0.2">
      <c r="C29" s="1660" t="s">
        <v>1459</v>
      </c>
      <c r="D29" s="105"/>
      <c r="E29" s="1660" t="s">
        <v>1351</v>
      </c>
      <c r="F29" s="105"/>
      <c r="G29" s="1660" t="s">
        <v>1352</v>
      </c>
      <c r="H29" s="105"/>
      <c r="I29" s="1660" t="s">
        <v>1353</v>
      </c>
      <c r="J29" s="105"/>
      <c r="K29" s="1660" t="s">
        <v>1354</v>
      </c>
      <c r="L29" s="105"/>
      <c r="M29" s="1660" t="s">
        <v>1355</v>
      </c>
      <c r="N29" s="105"/>
      <c r="O29" s="1660" t="s">
        <v>1356</v>
      </c>
      <c r="P29" s="105"/>
      <c r="Q29" s="1660" t="s">
        <v>1356</v>
      </c>
      <c r="R29" s="105"/>
      <c r="S29" s="1660" t="s">
        <v>1356</v>
      </c>
      <c r="T29" s="105"/>
    </row>
    <row r="30" spans="2:23" ht="51" x14ac:dyDescent="0.2">
      <c r="C30" s="2051"/>
      <c r="D30" s="1501" t="s">
        <v>1357</v>
      </c>
      <c r="E30" s="2051"/>
      <c r="F30" s="1501" t="s">
        <v>1358</v>
      </c>
      <c r="G30" s="2051"/>
      <c r="H30" s="1501" t="s">
        <v>1358</v>
      </c>
      <c r="I30" s="2051"/>
      <c r="J30" s="1501" t="s">
        <v>1359</v>
      </c>
      <c r="K30" s="2051"/>
      <c r="L30" s="1501" t="s">
        <v>1358</v>
      </c>
      <c r="M30" s="2051"/>
      <c r="N30" s="1501" t="s">
        <v>1358</v>
      </c>
      <c r="O30" s="2051"/>
      <c r="P30" s="1501" t="s">
        <v>1358</v>
      </c>
      <c r="Q30" s="2051"/>
      <c r="R30" s="1501" t="s">
        <v>1358</v>
      </c>
      <c r="S30" s="2051"/>
      <c r="T30" s="1501" t="s">
        <v>1358</v>
      </c>
    </row>
    <row r="31" spans="2:23" ht="25.5" x14ac:dyDescent="0.2">
      <c r="B31" s="1475" t="s">
        <v>1324</v>
      </c>
      <c r="C31" s="1502"/>
      <c r="D31" s="1446"/>
      <c r="E31" s="1503"/>
      <c r="F31" s="1446"/>
      <c r="G31" s="1503"/>
      <c r="H31" s="1446"/>
      <c r="I31" s="1503"/>
      <c r="J31" s="1446"/>
      <c r="K31" s="1503"/>
      <c r="L31" s="1446"/>
      <c r="M31" s="1503"/>
      <c r="N31" s="1446"/>
      <c r="O31" s="1503"/>
      <c r="P31" s="1446"/>
      <c r="Q31" s="1503"/>
      <c r="R31" s="1446"/>
      <c r="S31" s="1503"/>
      <c r="T31" s="1446"/>
    </row>
    <row r="32" spans="2:23" x14ac:dyDescent="0.2">
      <c r="B32" s="1504">
        <v>2002</v>
      </c>
      <c r="C32" s="1505"/>
      <c r="D32" s="1506"/>
      <c r="E32" s="1507"/>
      <c r="F32" s="1506"/>
      <c r="G32" s="1507"/>
      <c r="H32" s="1506"/>
      <c r="I32" s="1507"/>
      <c r="J32" s="1506"/>
      <c r="K32" s="1507"/>
      <c r="L32" s="1506"/>
      <c r="M32" s="1507"/>
      <c r="N32" s="1506"/>
      <c r="O32" s="1507"/>
      <c r="P32" s="1506"/>
      <c r="Q32" s="1507"/>
      <c r="R32" s="1506"/>
      <c r="S32" s="1507"/>
      <c r="T32" s="1506"/>
    </row>
    <row r="33" spans="2:20" x14ac:dyDescent="0.2">
      <c r="B33" s="1508">
        <v>2003</v>
      </c>
      <c r="C33" s="1478"/>
      <c r="D33" s="1509"/>
      <c r="E33" s="1483"/>
      <c r="F33" s="1509"/>
      <c r="G33" s="1483"/>
      <c r="H33" s="1509"/>
      <c r="I33" s="1483"/>
      <c r="J33" s="1509"/>
      <c r="K33" s="1483"/>
      <c r="L33" s="1509"/>
      <c r="M33" s="1483"/>
      <c r="N33" s="1509"/>
      <c r="O33" s="1483"/>
      <c r="P33" s="1509"/>
      <c r="Q33" s="1483"/>
      <c r="R33" s="1509"/>
      <c r="S33" s="1483"/>
      <c r="T33" s="1509"/>
    </row>
    <row r="34" spans="2:20" x14ac:dyDescent="0.2">
      <c r="B34" s="1508">
        <v>2004</v>
      </c>
      <c r="C34" s="1478"/>
      <c r="D34" s="1509"/>
      <c r="E34" s="1483"/>
      <c r="F34" s="1509"/>
      <c r="G34" s="1483"/>
      <c r="H34" s="1509"/>
      <c r="I34" s="1483"/>
      <c r="J34" s="1509"/>
      <c r="K34" s="1483"/>
      <c r="L34" s="1509"/>
      <c r="M34" s="1483"/>
      <c r="N34" s="1509"/>
      <c r="O34" s="1483"/>
      <c r="P34" s="1509"/>
      <c r="Q34" s="1483"/>
      <c r="R34" s="1509"/>
      <c r="S34" s="1483"/>
      <c r="T34" s="1509"/>
    </row>
    <row r="35" spans="2:20" x14ac:dyDescent="0.2">
      <c r="B35" s="1508">
        <v>2005</v>
      </c>
      <c r="C35" s="1478"/>
      <c r="D35" s="1509"/>
      <c r="E35" s="1483"/>
      <c r="F35" s="1509"/>
      <c r="G35" s="1483"/>
      <c r="H35" s="1509"/>
      <c r="I35" s="1483"/>
      <c r="J35" s="1509"/>
      <c r="K35" s="1483"/>
      <c r="L35" s="1509"/>
      <c r="M35" s="1483"/>
      <c r="N35" s="1509"/>
      <c r="O35" s="1483"/>
      <c r="P35" s="1509"/>
      <c r="Q35" s="1483"/>
      <c r="R35" s="1509"/>
      <c r="S35" s="1483"/>
      <c r="T35" s="1509"/>
    </row>
    <row r="36" spans="2:20" x14ac:dyDescent="0.2">
      <c r="B36" s="1508">
        <v>2006</v>
      </c>
      <c r="C36" s="1477"/>
      <c r="D36" s="1510"/>
      <c r="E36" s="1482"/>
      <c r="F36" s="1510"/>
      <c r="G36" s="1482"/>
      <c r="H36" s="1510"/>
      <c r="I36" s="1482"/>
      <c r="J36" s="1510"/>
      <c r="K36" s="1482"/>
      <c r="L36" s="1510"/>
      <c r="M36" s="1482"/>
      <c r="N36" s="1510"/>
      <c r="O36" s="1482"/>
      <c r="P36" s="1510"/>
      <c r="Q36" s="1482"/>
      <c r="R36" s="1510"/>
      <c r="S36" s="1482"/>
      <c r="T36" s="1510"/>
    </row>
    <row r="37" spans="2:20" x14ac:dyDescent="0.2">
      <c r="B37" s="1508">
        <v>2007</v>
      </c>
      <c r="C37" s="1478"/>
      <c r="D37" s="1509"/>
      <c r="E37" s="1483"/>
      <c r="F37" s="1509"/>
      <c r="G37" s="1483"/>
      <c r="H37" s="1509"/>
      <c r="I37" s="1483"/>
      <c r="J37" s="1509"/>
      <c r="K37" s="1483"/>
      <c r="L37" s="1509"/>
      <c r="M37" s="1483"/>
      <c r="N37" s="1509"/>
      <c r="O37" s="1483"/>
      <c r="P37" s="1509"/>
      <c r="Q37" s="1483"/>
      <c r="R37" s="1509"/>
      <c r="S37" s="1483"/>
      <c r="T37" s="1509"/>
    </row>
    <row r="38" spans="2:20" x14ac:dyDescent="0.2">
      <c r="B38" s="1508">
        <v>2008</v>
      </c>
      <c r="C38" s="1478"/>
      <c r="D38" s="1509"/>
      <c r="E38" s="1483"/>
      <c r="F38" s="1509"/>
      <c r="G38" s="1483"/>
      <c r="H38" s="1509"/>
      <c r="I38" s="1483"/>
      <c r="J38" s="1509"/>
      <c r="K38" s="1483"/>
      <c r="L38" s="1509"/>
      <c r="M38" s="1483"/>
      <c r="N38" s="1509"/>
      <c r="O38" s="1483"/>
      <c r="P38" s="1509"/>
      <c r="Q38" s="1483"/>
      <c r="R38" s="1509"/>
      <c r="S38" s="1483"/>
      <c r="T38" s="1509"/>
    </row>
    <row r="39" spans="2:20" x14ac:dyDescent="0.2">
      <c r="B39" s="1508">
        <v>2009</v>
      </c>
      <c r="C39" s="1478"/>
      <c r="D39" s="1509"/>
      <c r="E39" s="1483"/>
      <c r="F39" s="1509"/>
      <c r="G39" s="1483"/>
      <c r="H39" s="1509"/>
      <c r="I39" s="1483"/>
      <c r="J39" s="1509"/>
      <c r="K39" s="1483"/>
      <c r="L39" s="1509"/>
      <c r="M39" s="1483"/>
      <c r="N39" s="1509"/>
      <c r="O39" s="1483"/>
      <c r="P39" s="1509"/>
      <c r="Q39" s="1483"/>
      <c r="R39" s="1509"/>
      <c r="S39" s="1483"/>
      <c r="T39" s="1509"/>
    </row>
    <row r="40" spans="2:20" x14ac:dyDescent="0.2">
      <c r="B40" s="1508">
        <v>2010</v>
      </c>
      <c r="C40" s="1477"/>
      <c r="D40" s="1510"/>
      <c r="E40" s="1482"/>
      <c r="F40" s="1510"/>
      <c r="G40" s="1482"/>
      <c r="H40" s="1510"/>
      <c r="I40" s="1482"/>
      <c r="J40" s="1510"/>
      <c r="K40" s="1482"/>
      <c r="L40" s="1510"/>
      <c r="M40" s="1482"/>
      <c r="N40" s="1510"/>
      <c r="O40" s="1482"/>
      <c r="P40" s="1510"/>
      <c r="Q40" s="1482"/>
      <c r="R40" s="1510"/>
      <c r="S40" s="1482"/>
      <c r="T40" s="1510"/>
    </row>
    <row r="41" spans="2:20" x14ac:dyDescent="0.2">
      <c r="B41" s="1508">
        <v>2011</v>
      </c>
      <c r="C41" s="1478"/>
      <c r="D41" s="1509"/>
      <c r="E41" s="1483"/>
      <c r="F41" s="1509"/>
      <c r="G41" s="1483"/>
      <c r="H41" s="1509"/>
      <c r="I41" s="1483"/>
      <c r="J41" s="1509"/>
      <c r="K41" s="1483"/>
      <c r="L41" s="1509"/>
      <c r="M41" s="1483"/>
      <c r="N41" s="1509"/>
      <c r="O41" s="1483"/>
      <c r="P41" s="1509"/>
      <c r="Q41" s="1483"/>
      <c r="R41" s="1509"/>
      <c r="S41" s="1483"/>
      <c r="T41" s="1509"/>
    </row>
    <row r="42" spans="2:20" x14ac:dyDescent="0.2">
      <c r="B42" s="1508">
        <v>2012</v>
      </c>
      <c r="C42" s="1478"/>
      <c r="D42" s="1509"/>
      <c r="E42" s="1483"/>
      <c r="F42" s="1509"/>
      <c r="G42" s="1483"/>
      <c r="H42" s="1509"/>
      <c r="I42" s="1483"/>
      <c r="J42" s="1509"/>
      <c r="K42" s="1483"/>
      <c r="L42" s="1509"/>
      <c r="M42" s="1483"/>
      <c r="N42" s="1509"/>
      <c r="O42" s="1483"/>
      <c r="P42" s="1509"/>
      <c r="Q42" s="1483"/>
      <c r="R42" s="1509"/>
      <c r="S42" s="1483"/>
      <c r="T42" s="1509"/>
    </row>
    <row r="43" spans="2:20" x14ac:dyDescent="0.2">
      <c r="B43" s="1508">
        <v>2013</v>
      </c>
      <c r="C43" s="1477"/>
      <c r="D43" s="1510"/>
      <c r="E43" s="1482"/>
      <c r="F43" s="1510"/>
      <c r="G43" s="1482"/>
      <c r="H43" s="1510"/>
      <c r="I43" s="1482"/>
      <c r="J43" s="1510"/>
      <c r="K43" s="1482"/>
      <c r="L43" s="1510"/>
      <c r="M43" s="1482"/>
      <c r="N43" s="1510"/>
      <c r="O43" s="1482"/>
      <c r="P43" s="1510"/>
      <c r="Q43" s="1482"/>
      <c r="R43" s="1510"/>
      <c r="S43" s="1482"/>
      <c r="T43" s="1510"/>
    </row>
    <row r="44" spans="2:20" x14ac:dyDescent="0.2">
      <c r="B44" s="1511">
        <v>2014</v>
      </c>
      <c r="C44" s="1478"/>
      <c r="D44" s="1509"/>
      <c r="E44" s="1483"/>
      <c r="F44" s="1509"/>
      <c r="G44" s="1483"/>
      <c r="H44" s="1509"/>
      <c r="I44" s="1483"/>
      <c r="J44" s="1509"/>
      <c r="K44" s="1483"/>
      <c r="L44" s="1509"/>
      <c r="M44" s="1483"/>
      <c r="N44" s="1509"/>
      <c r="O44" s="1483"/>
      <c r="P44" s="1509"/>
      <c r="Q44" s="1483"/>
      <c r="R44" s="1509"/>
      <c r="S44" s="1483"/>
      <c r="T44" s="1509"/>
    </row>
    <row r="45" spans="2:20" x14ac:dyDescent="0.2">
      <c r="B45" s="1508">
        <v>2015</v>
      </c>
      <c r="C45" s="1478"/>
      <c r="D45" s="1509"/>
      <c r="E45" s="1483"/>
      <c r="F45" s="1509"/>
      <c r="G45" s="1483"/>
      <c r="H45" s="1509"/>
      <c r="I45" s="1483"/>
      <c r="J45" s="1509"/>
      <c r="K45" s="1483"/>
      <c r="L45" s="1509"/>
      <c r="M45" s="1483"/>
      <c r="N45" s="1509"/>
      <c r="O45" s="1483"/>
      <c r="P45" s="1509"/>
      <c r="Q45" s="1483"/>
      <c r="R45" s="1509"/>
      <c r="S45" s="1483"/>
      <c r="T45" s="1509"/>
    </row>
    <row r="46" spans="2:20" x14ac:dyDescent="0.2">
      <c r="B46" s="1511">
        <v>2016</v>
      </c>
      <c r="C46" s="1478"/>
      <c r="D46" s="1509"/>
      <c r="E46" s="1483"/>
      <c r="F46" s="1509"/>
      <c r="G46" s="1483"/>
      <c r="H46" s="1509"/>
      <c r="I46" s="1483"/>
      <c r="J46" s="1509"/>
      <c r="K46" s="1483"/>
      <c r="L46" s="1509"/>
      <c r="M46" s="1483"/>
      <c r="N46" s="1509"/>
      <c r="O46" s="1483"/>
      <c r="P46" s="1509"/>
      <c r="Q46" s="1483"/>
      <c r="R46" s="1509"/>
      <c r="S46" s="1483"/>
      <c r="T46" s="1509"/>
    </row>
    <row r="47" spans="2:20" x14ac:dyDescent="0.2">
      <c r="B47" s="1511">
        <v>2017</v>
      </c>
      <c r="C47" s="1512"/>
      <c r="D47" s="1513"/>
      <c r="E47" s="1514"/>
      <c r="F47" s="1513"/>
      <c r="G47" s="1514"/>
      <c r="H47" s="1513"/>
      <c r="I47" s="1514"/>
      <c r="J47" s="1513"/>
      <c r="K47" s="1514"/>
      <c r="L47" s="1513"/>
      <c r="M47" s="1514"/>
      <c r="N47" s="1513"/>
      <c r="O47" s="1514"/>
      <c r="P47" s="1513"/>
      <c r="Q47" s="1514"/>
      <c r="R47" s="1513"/>
      <c r="S47" s="1514"/>
      <c r="T47" s="1513"/>
    </row>
    <row r="48" spans="2:20" x14ac:dyDescent="0.2">
      <c r="B48" s="1508">
        <v>2018</v>
      </c>
      <c r="C48" s="1478"/>
      <c r="D48" s="1509"/>
      <c r="E48" s="1483"/>
      <c r="F48" s="1509"/>
      <c r="G48" s="1483"/>
      <c r="H48" s="1509"/>
      <c r="I48" s="1483"/>
      <c r="J48" s="1509"/>
      <c r="K48" s="1483"/>
      <c r="L48" s="1509"/>
      <c r="M48" s="1483"/>
      <c r="N48" s="1509"/>
      <c r="O48" s="1483"/>
      <c r="P48" s="1509"/>
      <c r="Q48" s="1483"/>
      <c r="R48" s="1509"/>
      <c r="S48" s="1483"/>
      <c r="T48" s="1509"/>
    </row>
    <row r="49" spans="1:20" x14ac:dyDescent="0.2">
      <c r="B49" s="1508">
        <v>2019</v>
      </c>
      <c r="C49" s="1477"/>
      <c r="D49" s="1510"/>
      <c r="E49" s="1482"/>
      <c r="F49" s="1510"/>
      <c r="G49" s="1482"/>
      <c r="H49" s="1510"/>
      <c r="I49" s="1482"/>
      <c r="J49" s="1510"/>
      <c r="K49" s="1482"/>
      <c r="L49" s="1510"/>
      <c r="M49" s="1482"/>
      <c r="N49" s="1510"/>
      <c r="O49" s="1482"/>
      <c r="P49" s="1510"/>
      <c r="Q49" s="1482"/>
      <c r="R49" s="1510"/>
      <c r="S49" s="1482"/>
      <c r="T49" s="1510"/>
    </row>
    <row r="50" spans="1:20" x14ac:dyDescent="0.2">
      <c r="B50" s="1508">
        <v>2020</v>
      </c>
      <c r="C50" s="1478"/>
      <c r="D50" s="1509"/>
      <c r="E50" s="1483"/>
      <c r="F50" s="1509"/>
      <c r="G50" s="1483"/>
      <c r="H50" s="1509"/>
      <c r="I50" s="1483"/>
      <c r="J50" s="1509"/>
      <c r="K50" s="1483"/>
      <c r="L50" s="1509"/>
      <c r="M50" s="1483"/>
      <c r="N50" s="1509"/>
      <c r="O50" s="1483"/>
      <c r="P50" s="1509"/>
      <c r="Q50" s="1483"/>
      <c r="R50" s="1509"/>
      <c r="S50" s="1483"/>
      <c r="T50" s="1509"/>
    </row>
    <row r="51" spans="1:20" x14ac:dyDescent="0.2">
      <c r="B51" s="1508">
        <v>2021</v>
      </c>
      <c r="C51" s="1477"/>
      <c r="D51" s="1510"/>
      <c r="E51" s="1482"/>
      <c r="F51" s="1510"/>
      <c r="G51" s="1482"/>
      <c r="H51" s="1510"/>
      <c r="I51" s="1482"/>
      <c r="J51" s="1510"/>
      <c r="K51" s="1482"/>
      <c r="L51" s="1510"/>
      <c r="M51" s="1482"/>
      <c r="N51" s="1510"/>
      <c r="O51" s="1482"/>
      <c r="P51" s="1510"/>
      <c r="Q51" s="1482"/>
      <c r="R51" s="1510"/>
      <c r="S51" s="1482"/>
      <c r="T51" s="1510"/>
    </row>
    <row r="52" spans="1:20" x14ac:dyDescent="0.2">
      <c r="B52" s="1508">
        <v>2022</v>
      </c>
      <c r="C52" s="1515"/>
      <c r="D52" s="1448"/>
      <c r="E52" s="1484"/>
      <c r="F52" s="1516"/>
      <c r="G52" s="1484"/>
      <c r="H52" s="1516"/>
      <c r="I52" s="1484"/>
      <c r="J52" s="1516"/>
      <c r="K52" s="1484"/>
      <c r="L52" s="1516"/>
      <c r="M52" s="1484"/>
      <c r="N52" s="1516"/>
      <c r="O52" s="1484"/>
      <c r="P52" s="1516"/>
      <c r="Q52" s="1484"/>
      <c r="R52" s="1516"/>
      <c r="S52" s="1484"/>
      <c r="T52" s="1516"/>
    </row>
    <row r="53" spans="1:20" x14ac:dyDescent="0.2">
      <c r="B53" s="1508">
        <v>2023</v>
      </c>
      <c r="C53" s="1479"/>
      <c r="D53" s="1516"/>
      <c r="E53" s="1484"/>
      <c r="F53" s="1516"/>
      <c r="G53" s="1484"/>
      <c r="H53" s="1516"/>
      <c r="I53" s="1484"/>
      <c r="J53" s="1516"/>
      <c r="K53" s="1484"/>
      <c r="L53" s="1516"/>
      <c r="M53" s="1484"/>
      <c r="N53" s="1516"/>
      <c r="O53" s="1484"/>
      <c r="P53" s="1516"/>
      <c r="Q53" s="1484"/>
      <c r="R53" s="1516"/>
      <c r="S53" s="1484"/>
      <c r="T53" s="1516"/>
    </row>
    <row r="54" spans="1:20" x14ac:dyDescent="0.2">
      <c r="B54" s="1517">
        <v>2024</v>
      </c>
      <c r="C54" s="1518"/>
      <c r="D54" s="1519"/>
      <c r="E54" s="1520"/>
      <c r="F54" s="1519"/>
      <c r="G54" s="1520"/>
      <c r="H54" s="1519"/>
      <c r="I54" s="1520"/>
      <c r="J54" s="1519"/>
      <c r="K54" s="1520"/>
      <c r="L54" s="1519"/>
      <c r="M54" s="1520"/>
      <c r="N54" s="1519"/>
      <c r="O54" s="1520"/>
      <c r="P54" s="1519"/>
      <c r="Q54" s="1520"/>
      <c r="R54" s="1519"/>
      <c r="S54" s="1520"/>
      <c r="T54" s="1519"/>
    </row>
    <row r="55" spans="1:20" ht="38.25" x14ac:dyDescent="0.2">
      <c r="B55" s="1521" t="s">
        <v>1360</v>
      </c>
      <c r="C55" s="1522"/>
      <c r="D55" s="1476"/>
      <c r="E55" s="1523"/>
      <c r="F55" s="1524"/>
      <c r="G55" s="1523"/>
      <c r="H55" s="1524"/>
      <c r="I55" s="1523"/>
      <c r="J55" s="1524"/>
      <c r="K55" s="1523"/>
      <c r="L55" s="1524"/>
      <c r="M55" s="1523"/>
      <c r="N55" s="1524"/>
      <c r="O55" s="1523"/>
      <c r="P55" s="1524"/>
      <c r="Q55" s="1523"/>
      <c r="R55" s="1524"/>
      <c r="S55" s="1523"/>
      <c r="T55" s="1524"/>
    </row>
    <row r="56" spans="1:20" ht="76.5" x14ac:dyDescent="0.2">
      <c r="B56" s="1525" t="s">
        <v>1460</v>
      </c>
      <c r="C56" s="1522"/>
      <c r="D56" s="1476"/>
      <c r="E56" s="1522"/>
      <c r="F56" s="1476"/>
      <c r="G56" s="1522"/>
      <c r="H56" s="1476"/>
      <c r="I56" s="1522"/>
      <c r="J56" s="1476"/>
      <c r="K56" s="1522"/>
      <c r="L56" s="1476"/>
      <c r="M56" s="1522"/>
      <c r="N56" s="1476"/>
      <c r="O56" s="1522"/>
      <c r="P56" s="1476"/>
      <c r="Q56" s="1522"/>
      <c r="R56" s="1476"/>
      <c r="S56" s="1522"/>
      <c r="T56" s="1476"/>
    </row>
    <row r="57" spans="1:20" ht="63.75" x14ac:dyDescent="0.2">
      <c r="B57" s="1526" t="s">
        <v>1461</v>
      </c>
      <c r="C57" s="1522"/>
      <c r="D57" s="1476"/>
      <c r="E57" s="1522"/>
      <c r="F57" s="1476"/>
      <c r="G57" s="1522"/>
      <c r="H57" s="1476"/>
      <c r="I57" s="1522"/>
      <c r="J57" s="1476"/>
      <c r="K57" s="1522"/>
      <c r="L57" s="1476"/>
      <c r="M57" s="1522"/>
      <c r="N57" s="1476"/>
      <c r="O57" s="1522"/>
      <c r="P57" s="1476"/>
      <c r="Q57" s="1522"/>
      <c r="R57" s="1476"/>
      <c r="S57" s="1522"/>
      <c r="T57" s="1476"/>
    </row>
    <row r="58" spans="1:20" ht="140.25" x14ac:dyDescent="0.2">
      <c r="B58" s="1526" t="s">
        <v>1462</v>
      </c>
      <c r="C58" s="1522"/>
      <c r="D58" s="1476"/>
      <c r="E58" s="1481"/>
      <c r="F58" s="1527"/>
      <c r="G58" s="1528"/>
      <c r="H58" s="1529"/>
      <c r="I58" s="1528"/>
      <c r="J58" s="1529"/>
      <c r="K58" s="1528"/>
      <c r="L58" s="1529"/>
      <c r="M58" s="1528"/>
      <c r="N58" s="1529"/>
      <c r="O58" s="1528"/>
      <c r="P58" s="1529"/>
      <c r="Q58" s="1528"/>
      <c r="R58" s="1529"/>
      <c r="S58" s="1528"/>
      <c r="T58" s="1529"/>
    </row>
    <row r="59" spans="1:20" x14ac:dyDescent="0.2">
      <c r="B59" s="852" t="s">
        <v>1491</v>
      </c>
      <c r="C59" s="852" t="s">
        <v>1490</v>
      </c>
      <c r="D59" s="852" t="s">
        <v>1492</v>
      </c>
      <c r="E59" s="852" t="s">
        <v>1493</v>
      </c>
      <c r="F59" s="852" t="s">
        <v>1494</v>
      </c>
      <c r="G59" s="852" t="s">
        <v>1495</v>
      </c>
      <c r="H59" s="852" t="s">
        <v>1496</v>
      </c>
      <c r="I59" s="852" t="s">
        <v>1497</v>
      </c>
      <c r="J59" s="852" t="s">
        <v>1498</v>
      </c>
      <c r="K59" s="852" t="s">
        <v>1499</v>
      </c>
      <c r="L59" s="852" t="s">
        <v>1500</v>
      </c>
      <c r="M59" s="852" t="s">
        <v>1501</v>
      </c>
      <c r="N59" s="852" t="s">
        <v>1502</v>
      </c>
      <c r="O59" s="852" t="s">
        <v>1503</v>
      </c>
      <c r="P59" s="852" t="s">
        <v>1504</v>
      </c>
      <c r="Q59" s="852" t="s">
        <v>1505</v>
      </c>
      <c r="R59" s="852" t="s">
        <v>1506</v>
      </c>
      <c r="S59" s="852" t="s">
        <v>1507</v>
      </c>
      <c r="T59" s="852" t="s">
        <v>1508</v>
      </c>
    </row>
    <row r="61" spans="1:20" x14ac:dyDescent="0.2">
      <c r="B61" s="5" t="s">
        <v>1463</v>
      </c>
    </row>
    <row r="64" spans="1:20" x14ac:dyDescent="0.2">
      <c r="A64" s="2047" t="s">
        <v>62</v>
      </c>
      <c r="B64" s="1200">
        <v>2002</v>
      </c>
      <c r="C64" s="1552"/>
      <c r="D64" s="1553"/>
      <c r="E64" s="1552"/>
      <c r="F64" s="1553"/>
      <c r="G64" s="1552"/>
      <c r="H64" s="1553"/>
      <c r="I64" s="1552"/>
      <c r="J64" s="1553"/>
      <c r="K64" s="1552"/>
      <c r="L64" s="1553"/>
      <c r="M64" s="1552"/>
      <c r="N64" s="1553"/>
      <c r="O64" s="1552"/>
      <c r="P64" s="1553"/>
      <c r="Q64" s="1552"/>
      <c r="R64" s="1553"/>
      <c r="S64" s="1558"/>
      <c r="T64" s="1553"/>
    </row>
    <row r="65" spans="1:20" x14ac:dyDescent="0.2">
      <c r="A65" s="2047"/>
      <c r="B65" s="1201">
        <v>2003</v>
      </c>
      <c r="C65" s="1554"/>
      <c r="D65" s="1555"/>
      <c r="E65" s="1554"/>
      <c r="F65" s="1555"/>
      <c r="G65" s="1554"/>
      <c r="H65" s="1555"/>
      <c r="I65" s="1554"/>
      <c r="J65" s="1555"/>
      <c r="K65" s="1554"/>
      <c r="L65" s="1555"/>
      <c r="M65" s="1554"/>
      <c r="N65" s="1555"/>
      <c r="O65" s="1554"/>
      <c r="P65" s="1555"/>
      <c r="Q65" s="1554"/>
      <c r="R65" s="1555"/>
      <c r="S65" s="1551"/>
      <c r="T65" s="1555"/>
    </row>
    <row r="66" spans="1:20" x14ac:dyDescent="0.2">
      <c r="A66" s="2047"/>
      <c r="B66" s="1201">
        <v>2004</v>
      </c>
      <c r="C66" s="1554"/>
      <c r="D66" s="1555"/>
      <c r="E66" s="1554"/>
      <c r="F66" s="1555"/>
      <c r="G66" s="1554"/>
      <c r="H66" s="1555"/>
      <c r="I66" s="1554"/>
      <c r="J66" s="1555"/>
      <c r="K66" s="1554"/>
      <c r="L66" s="1555"/>
      <c r="M66" s="1554"/>
      <c r="N66" s="1555"/>
      <c r="O66" s="1554"/>
      <c r="P66" s="1555"/>
      <c r="Q66" s="1554"/>
      <c r="R66" s="1555"/>
      <c r="S66" s="1551"/>
      <c r="T66" s="1555"/>
    </row>
    <row r="67" spans="1:20" x14ac:dyDescent="0.2">
      <c r="A67" s="2047"/>
      <c r="B67" s="1201">
        <v>2005</v>
      </c>
      <c r="C67" s="1554"/>
      <c r="D67" s="1555"/>
      <c r="E67" s="1554"/>
      <c r="F67" s="1555"/>
      <c r="G67" s="1554"/>
      <c r="H67" s="1555"/>
      <c r="I67" s="1554"/>
      <c r="J67" s="1555"/>
      <c r="K67" s="1554"/>
      <c r="L67" s="1555"/>
      <c r="M67" s="1554"/>
      <c r="N67" s="1555"/>
      <c r="O67" s="1554"/>
      <c r="P67" s="1555"/>
      <c r="Q67" s="1554"/>
      <c r="R67" s="1555"/>
      <c r="S67" s="1551"/>
      <c r="T67" s="1555"/>
    </row>
    <row r="68" spans="1:20" x14ac:dyDescent="0.2">
      <c r="A68" s="2047"/>
      <c r="B68" s="1201">
        <v>2006</v>
      </c>
      <c r="C68" s="1554"/>
      <c r="D68" s="1555"/>
      <c r="E68" s="1554"/>
      <c r="F68" s="1555"/>
      <c r="G68" s="1554"/>
      <c r="H68" s="1555"/>
      <c r="I68" s="1554"/>
      <c r="J68" s="1555"/>
      <c r="K68" s="1554"/>
      <c r="L68" s="1555"/>
      <c r="M68" s="1554"/>
      <c r="N68" s="1555"/>
      <c r="O68" s="1554"/>
      <c r="P68" s="1555"/>
      <c r="Q68" s="1554"/>
      <c r="R68" s="1555"/>
      <c r="S68" s="1551"/>
      <c r="T68" s="1555"/>
    </row>
    <row r="69" spans="1:20" x14ac:dyDescent="0.2">
      <c r="A69" s="2047"/>
      <c r="B69" s="1201">
        <v>2007</v>
      </c>
      <c r="C69" s="1554"/>
      <c r="D69" s="1555"/>
      <c r="E69" s="1554"/>
      <c r="F69" s="1555"/>
      <c r="G69" s="1554"/>
      <c r="H69" s="1555"/>
      <c r="I69" s="1554"/>
      <c r="J69" s="1555"/>
      <c r="K69" s="1554"/>
      <c r="L69" s="1555"/>
      <c r="M69" s="1554"/>
      <c r="N69" s="1555"/>
      <c r="O69" s="1554"/>
      <c r="P69" s="1555"/>
      <c r="Q69" s="1554"/>
      <c r="R69" s="1555"/>
      <c r="S69" s="1551"/>
      <c r="T69" s="1555"/>
    </row>
    <row r="70" spans="1:20" x14ac:dyDescent="0.2">
      <c r="A70" s="2047"/>
      <c r="B70" s="1201">
        <v>2008</v>
      </c>
      <c r="C70" s="1554"/>
      <c r="D70" s="1555"/>
      <c r="E70" s="1554"/>
      <c r="F70" s="1555"/>
      <c r="G70" s="1554"/>
      <c r="H70" s="1555"/>
      <c r="I70" s="1554"/>
      <c r="J70" s="1555"/>
      <c r="K70" s="1554"/>
      <c r="L70" s="1555"/>
      <c r="M70" s="1554"/>
      <c r="N70" s="1555"/>
      <c r="O70" s="1554"/>
      <c r="P70" s="1555"/>
      <c r="Q70" s="1554"/>
      <c r="R70" s="1555"/>
      <c r="S70" s="1551"/>
      <c r="T70" s="1555"/>
    </row>
    <row r="71" spans="1:20" x14ac:dyDescent="0.2">
      <c r="A71" s="2047"/>
      <c r="B71" s="1201">
        <v>2009</v>
      </c>
      <c r="C71" s="1554"/>
      <c r="D71" s="1555"/>
      <c r="E71" s="1554"/>
      <c r="F71" s="1555"/>
      <c r="G71" s="1554"/>
      <c r="H71" s="1555"/>
      <c r="I71" s="1554"/>
      <c r="J71" s="1555"/>
      <c r="K71" s="1554"/>
      <c r="L71" s="1555"/>
      <c r="M71" s="1554"/>
      <c r="N71" s="1555"/>
      <c r="O71" s="1554"/>
      <c r="P71" s="1555"/>
      <c r="Q71" s="1554"/>
      <c r="R71" s="1555"/>
      <c r="S71" s="1551"/>
      <c r="T71" s="1555"/>
    </row>
    <row r="72" spans="1:20" x14ac:dyDescent="0.2">
      <c r="A72" s="2047"/>
      <c r="B72" s="1201">
        <v>2010</v>
      </c>
      <c r="C72" s="1554"/>
      <c r="D72" s="1555"/>
      <c r="E72" s="1554"/>
      <c r="F72" s="1555"/>
      <c r="G72" s="1554"/>
      <c r="H72" s="1555"/>
      <c r="I72" s="1554"/>
      <c r="J72" s="1555"/>
      <c r="K72" s="1554"/>
      <c r="L72" s="1555"/>
      <c r="M72" s="1554"/>
      <c r="N72" s="1555"/>
      <c r="O72" s="1554"/>
      <c r="P72" s="1555"/>
      <c r="Q72" s="1554"/>
      <c r="R72" s="1555"/>
      <c r="S72" s="1551"/>
      <c r="T72" s="1555"/>
    </row>
    <row r="73" spans="1:20" x14ac:dyDescent="0.2">
      <c r="A73" s="2047"/>
      <c r="B73" s="1201">
        <v>2011</v>
      </c>
      <c r="C73" s="1554"/>
      <c r="D73" s="1555"/>
      <c r="E73" s="1554"/>
      <c r="F73" s="1555"/>
      <c r="G73" s="1554"/>
      <c r="H73" s="1555"/>
      <c r="I73" s="1554"/>
      <c r="J73" s="1555"/>
      <c r="K73" s="1554"/>
      <c r="L73" s="1555"/>
      <c r="M73" s="1554"/>
      <c r="N73" s="1555"/>
      <c r="O73" s="1554"/>
      <c r="P73" s="1555"/>
      <c r="Q73" s="1554"/>
      <c r="R73" s="1555"/>
      <c r="S73" s="1551"/>
      <c r="T73" s="1555"/>
    </row>
    <row r="74" spans="1:20" x14ac:dyDescent="0.2">
      <c r="A74" s="2047"/>
      <c r="B74" s="1201">
        <v>2012</v>
      </c>
      <c r="C74" s="1554"/>
      <c r="D74" s="1555"/>
      <c r="E74" s="1554"/>
      <c r="F74" s="1555"/>
      <c r="G74" s="1554"/>
      <c r="H74" s="1555"/>
      <c r="I74" s="1554"/>
      <c r="J74" s="1555"/>
      <c r="K74" s="1554"/>
      <c r="L74" s="1555"/>
      <c r="M74" s="1554"/>
      <c r="N74" s="1555"/>
      <c r="O74" s="1554"/>
      <c r="P74" s="1555"/>
      <c r="Q74" s="1554"/>
      <c r="R74" s="1555"/>
      <c r="S74" s="1551"/>
      <c r="T74" s="1555"/>
    </row>
    <row r="75" spans="1:20" x14ac:dyDescent="0.2">
      <c r="A75" s="2047"/>
      <c r="B75" s="1201">
        <v>2013</v>
      </c>
      <c r="C75" s="1554"/>
      <c r="D75" s="1555"/>
      <c r="E75" s="1554"/>
      <c r="F75" s="1555"/>
      <c r="G75" s="1554"/>
      <c r="H75" s="1555"/>
      <c r="I75" s="1554"/>
      <c r="J75" s="1555"/>
      <c r="K75" s="1554"/>
      <c r="L75" s="1555"/>
      <c r="M75" s="1554"/>
      <c r="N75" s="1555"/>
      <c r="O75" s="1554"/>
      <c r="P75" s="1555"/>
      <c r="Q75" s="1554"/>
      <c r="R75" s="1555"/>
      <c r="S75" s="1551"/>
      <c r="T75" s="1555"/>
    </row>
    <row r="76" spans="1:20" x14ac:dyDescent="0.2">
      <c r="A76" s="2047"/>
      <c r="B76" s="1202">
        <v>2014</v>
      </c>
      <c r="C76" s="1554"/>
      <c r="D76" s="1555"/>
      <c r="E76" s="1554"/>
      <c r="F76" s="1555"/>
      <c r="G76" s="1554"/>
      <c r="H76" s="1555"/>
      <c r="I76" s="1554"/>
      <c r="J76" s="1555"/>
      <c r="K76" s="1554"/>
      <c r="L76" s="1555"/>
      <c r="M76" s="1554"/>
      <c r="N76" s="1555"/>
      <c r="O76" s="1554"/>
      <c r="P76" s="1555"/>
      <c r="Q76" s="1554"/>
      <c r="R76" s="1555"/>
      <c r="S76" s="1551"/>
      <c r="T76" s="1555"/>
    </row>
    <row r="77" spans="1:20" x14ac:dyDescent="0.2">
      <c r="A77" s="2047"/>
      <c r="B77" s="1201">
        <v>2015</v>
      </c>
      <c r="C77" s="1554"/>
      <c r="D77" s="1555"/>
      <c r="E77" s="1554"/>
      <c r="F77" s="1555"/>
      <c r="G77" s="1554"/>
      <c r="H77" s="1555"/>
      <c r="I77" s="1554"/>
      <c r="J77" s="1555"/>
      <c r="K77" s="1554"/>
      <c r="L77" s="1555"/>
      <c r="M77" s="1554"/>
      <c r="N77" s="1555"/>
      <c r="O77" s="1554"/>
      <c r="P77" s="1555"/>
      <c r="Q77" s="1554"/>
      <c r="R77" s="1555"/>
      <c r="S77" s="1551"/>
      <c r="T77" s="1555"/>
    </row>
    <row r="78" spans="1:20" x14ac:dyDescent="0.2">
      <c r="A78" s="2047"/>
      <c r="B78" s="1202">
        <v>2016</v>
      </c>
      <c r="C78" s="1554"/>
      <c r="D78" s="1555"/>
      <c r="E78" s="1554"/>
      <c r="F78" s="1555"/>
      <c r="G78" s="1554"/>
      <c r="H78" s="1555"/>
      <c r="I78" s="1554"/>
      <c r="J78" s="1555"/>
      <c r="K78" s="1554"/>
      <c r="L78" s="1555"/>
      <c r="M78" s="1554"/>
      <c r="N78" s="1555"/>
      <c r="O78" s="1554"/>
      <c r="P78" s="1555"/>
      <c r="Q78" s="1554"/>
      <c r="R78" s="1555"/>
      <c r="S78" s="1551"/>
      <c r="T78" s="1555"/>
    </row>
    <row r="79" spans="1:20" x14ac:dyDescent="0.2">
      <c r="A79" s="2047"/>
      <c r="B79" s="1201">
        <v>2017</v>
      </c>
      <c r="C79" s="1554"/>
      <c r="D79" s="1555"/>
      <c r="E79" s="1554"/>
      <c r="F79" s="1555"/>
      <c r="G79" s="1554"/>
      <c r="H79" s="1555"/>
      <c r="I79" s="1554"/>
      <c r="J79" s="1555"/>
      <c r="K79" s="1554"/>
      <c r="L79" s="1555"/>
      <c r="M79" s="1554"/>
      <c r="N79" s="1555"/>
      <c r="O79" s="1554"/>
      <c r="P79" s="1555"/>
      <c r="Q79" s="1554"/>
      <c r="R79" s="1555"/>
      <c r="S79" s="1551"/>
      <c r="T79" s="1555"/>
    </row>
    <row r="80" spans="1:20" x14ac:dyDescent="0.2">
      <c r="A80" s="2047"/>
      <c r="B80" s="1201">
        <v>2018</v>
      </c>
      <c r="C80" s="1554"/>
      <c r="D80" s="1555"/>
      <c r="E80" s="1554"/>
      <c r="F80" s="1555"/>
      <c r="G80" s="1554"/>
      <c r="H80" s="1555"/>
      <c r="I80" s="1554"/>
      <c r="J80" s="1555"/>
      <c r="K80" s="1554"/>
      <c r="L80" s="1555"/>
      <c r="M80" s="1554"/>
      <c r="N80" s="1555"/>
      <c r="O80" s="1554"/>
      <c r="P80" s="1555"/>
      <c r="Q80" s="1554"/>
      <c r="R80" s="1555"/>
      <c r="S80" s="1551"/>
      <c r="T80" s="1555"/>
    </row>
    <row r="81" spans="1:20" x14ac:dyDescent="0.2">
      <c r="A81" s="2047"/>
      <c r="B81" s="1201">
        <v>2019</v>
      </c>
      <c r="C81" s="1554"/>
      <c r="D81" s="1555"/>
      <c r="E81" s="1554"/>
      <c r="F81" s="1555"/>
      <c r="G81" s="1554"/>
      <c r="H81" s="1555"/>
      <c r="I81" s="1554"/>
      <c r="J81" s="1555"/>
      <c r="K81" s="1554"/>
      <c r="L81" s="1555"/>
      <c r="M81" s="1554"/>
      <c r="N81" s="1555"/>
      <c r="O81" s="1554"/>
      <c r="P81" s="1555"/>
      <c r="Q81" s="1554"/>
      <c r="R81" s="1555"/>
      <c r="S81" s="1551"/>
      <c r="T81" s="1555"/>
    </row>
    <row r="82" spans="1:20" x14ac:dyDescent="0.2">
      <c r="A82" s="2047"/>
      <c r="B82" s="1201">
        <v>2020</v>
      </c>
      <c r="C82" s="1554"/>
      <c r="D82" s="1555"/>
      <c r="E82" s="1554"/>
      <c r="F82" s="1555"/>
      <c r="G82" s="1554"/>
      <c r="H82" s="1555"/>
      <c r="I82" s="1554"/>
      <c r="J82" s="1555"/>
      <c r="K82" s="1554"/>
      <c r="L82" s="1555"/>
      <c r="M82" s="1554"/>
      <c r="N82" s="1555"/>
      <c r="O82" s="1554"/>
      <c r="P82" s="1555"/>
      <c r="Q82" s="1554"/>
      <c r="R82" s="1555"/>
      <c r="S82" s="1551"/>
      <c r="T82" s="1555"/>
    </row>
    <row r="83" spans="1:20" x14ac:dyDescent="0.2">
      <c r="A83" s="2047"/>
      <c r="B83" s="1201">
        <v>2021</v>
      </c>
      <c r="C83" s="1554"/>
      <c r="D83" s="1555"/>
      <c r="E83" s="1554"/>
      <c r="F83" s="1555"/>
      <c r="G83" s="1554"/>
      <c r="H83" s="1555"/>
      <c r="I83" s="1554"/>
      <c r="J83" s="1555"/>
      <c r="K83" s="1554"/>
      <c r="L83" s="1555"/>
      <c r="M83" s="1554"/>
      <c r="N83" s="1555"/>
      <c r="O83" s="1554"/>
      <c r="P83" s="1555"/>
      <c r="Q83" s="1554"/>
      <c r="R83" s="1555"/>
      <c r="S83" s="1551"/>
      <c r="T83" s="1555"/>
    </row>
    <row r="84" spans="1:20" x14ac:dyDescent="0.2">
      <c r="A84" s="2047"/>
      <c r="B84" s="1201">
        <v>2022</v>
      </c>
      <c r="C84" s="1554"/>
      <c r="D84" s="1555"/>
      <c r="E84" s="1554"/>
      <c r="F84" s="1555"/>
      <c r="G84" s="1554"/>
      <c r="H84" s="1555"/>
      <c r="I84" s="1554"/>
      <c r="J84" s="1555"/>
      <c r="K84" s="1554"/>
      <c r="L84" s="1555"/>
      <c r="M84" s="1554"/>
      <c r="N84" s="1555"/>
      <c r="O84" s="1554"/>
      <c r="P84" s="1555"/>
      <c r="Q84" s="1554"/>
      <c r="R84" s="1555"/>
      <c r="S84" s="1551"/>
      <c r="T84" s="1555"/>
    </row>
    <row r="85" spans="1:20" x14ac:dyDescent="0.2">
      <c r="A85" s="2047"/>
      <c r="B85" s="1201">
        <v>2023</v>
      </c>
      <c r="C85" s="1554"/>
      <c r="D85" s="1555"/>
      <c r="E85" s="1554"/>
      <c r="F85" s="1555"/>
      <c r="G85" s="1554"/>
      <c r="H85" s="1555"/>
      <c r="I85" s="1554"/>
      <c r="J85" s="1555"/>
      <c r="K85" s="1554"/>
      <c r="L85" s="1555"/>
      <c r="M85" s="1554"/>
      <c r="N85" s="1555"/>
      <c r="O85" s="1554"/>
      <c r="P85" s="1555"/>
      <c r="Q85" s="1554"/>
      <c r="R85" s="1555"/>
      <c r="S85" s="1551"/>
      <c r="T85" s="1555"/>
    </row>
    <row r="86" spans="1:20" x14ac:dyDescent="0.2">
      <c r="A86" s="2047"/>
      <c r="B86" s="1203">
        <v>2024</v>
      </c>
      <c r="C86" s="1556"/>
      <c r="D86" s="1557"/>
      <c r="E86" s="1556"/>
      <c r="F86" s="1557"/>
      <c r="G86" s="1556"/>
      <c r="H86" s="1557"/>
      <c r="I86" s="1556"/>
      <c r="J86" s="1557"/>
      <c r="K86" s="1556"/>
      <c r="L86" s="1557"/>
      <c r="M86" s="1556"/>
      <c r="N86" s="1557"/>
      <c r="O86" s="1556"/>
      <c r="P86" s="1557"/>
      <c r="Q86" s="1556"/>
      <c r="R86" s="1557"/>
      <c r="S86" s="1559"/>
      <c r="T86" s="1557"/>
    </row>
    <row r="90" spans="1:20" x14ac:dyDescent="0.2">
      <c r="A90" s="2048" t="s">
        <v>1315</v>
      </c>
      <c r="B90" s="1214">
        <v>2002</v>
      </c>
      <c r="C90" s="1547"/>
      <c r="D90" s="1547"/>
      <c r="E90" s="1547"/>
      <c r="F90" s="1547"/>
      <c r="G90" s="1547"/>
      <c r="H90" s="1547"/>
      <c r="I90" s="1547"/>
      <c r="J90" s="1547"/>
      <c r="K90" s="1547"/>
      <c r="L90" s="1547"/>
      <c r="M90" s="1547"/>
      <c r="N90" s="1547"/>
      <c r="O90" s="1547"/>
      <c r="P90" s="1547"/>
      <c r="Q90" s="1547"/>
      <c r="R90" s="1547"/>
      <c r="S90" s="1547"/>
      <c r="T90" s="1548"/>
    </row>
    <row r="91" spans="1:20" x14ac:dyDescent="0.2">
      <c r="A91" s="2049"/>
      <c r="B91" s="1215">
        <v>2003</v>
      </c>
      <c r="C91" s="1546"/>
      <c r="D91" s="1546"/>
      <c r="E91" s="1546"/>
      <c r="F91" s="1546"/>
      <c r="G91" s="1546"/>
      <c r="H91" s="1546"/>
      <c r="I91" s="1546"/>
      <c r="J91" s="1546"/>
      <c r="K91" s="1546"/>
      <c r="L91" s="1546"/>
      <c r="M91" s="1546"/>
      <c r="N91" s="1546"/>
      <c r="O91" s="1546"/>
      <c r="P91" s="1546"/>
      <c r="Q91" s="1546"/>
      <c r="R91" s="1546"/>
      <c r="S91" s="1546"/>
      <c r="T91" s="1549"/>
    </row>
    <row r="92" spans="1:20" x14ac:dyDescent="0.2">
      <c r="A92" s="2049"/>
      <c r="B92" s="1215">
        <v>2004</v>
      </c>
      <c r="C92" s="1546"/>
      <c r="D92" s="1546"/>
      <c r="E92" s="1546"/>
      <c r="F92" s="1546"/>
      <c r="G92" s="1546"/>
      <c r="H92" s="1546"/>
      <c r="I92" s="1546"/>
      <c r="J92" s="1546"/>
      <c r="K92" s="1546"/>
      <c r="L92" s="1546"/>
      <c r="M92" s="1546"/>
      <c r="N92" s="1546"/>
      <c r="O92" s="1546"/>
      <c r="P92" s="1546"/>
      <c r="Q92" s="1546"/>
      <c r="R92" s="1546"/>
      <c r="S92" s="1546"/>
      <c r="T92" s="1549"/>
    </row>
    <row r="93" spans="1:20" x14ac:dyDescent="0.2">
      <c r="A93" s="2049"/>
      <c r="B93" s="1215">
        <v>2005</v>
      </c>
      <c r="C93" s="1546"/>
      <c r="D93" s="1546"/>
      <c r="E93" s="1546"/>
      <c r="F93" s="1546"/>
      <c r="G93" s="1546"/>
      <c r="H93" s="1546"/>
      <c r="I93" s="1546"/>
      <c r="J93" s="1546"/>
      <c r="K93" s="1546"/>
      <c r="L93" s="1546"/>
      <c r="M93" s="1546"/>
      <c r="N93" s="1546"/>
      <c r="O93" s="1546"/>
      <c r="P93" s="1546"/>
      <c r="Q93" s="1546"/>
      <c r="R93" s="1546"/>
      <c r="S93" s="1546"/>
      <c r="T93" s="1549"/>
    </row>
    <row r="94" spans="1:20" x14ac:dyDescent="0.2">
      <c r="A94" s="2049"/>
      <c r="B94" s="1215">
        <v>2006</v>
      </c>
      <c r="C94" s="1546"/>
      <c r="D94" s="1546"/>
      <c r="E94" s="1546"/>
      <c r="F94" s="1546"/>
      <c r="G94" s="1546"/>
      <c r="H94" s="1546"/>
      <c r="I94" s="1546"/>
      <c r="J94" s="1546"/>
      <c r="K94" s="1546"/>
      <c r="L94" s="1546"/>
      <c r="M94" s="1546"/>
      <c r="N94" s="1546"/>
      <c r="O94" s="1546"/>
      <c r="P94" s="1546"/>
      <c r="Q94" s="1546"/>
      <c r="R94" s="1546"/>
      <c r="S94" s="1546"/>
      <c r="T94" s="1549"/>
    </row>
    <row r="95" spans="1:20" x14ac:dyDescent="0.2">
      <c r="A95" s="2049"/>
      <c r="B95" s="1215">
        <v>2007</v>
      </c>
      <c r="C95" s="1546"/>
      <c r="D95" s="1546"/>
      <c r="E95" s="1546"/>
      <c r="F95" s="1546"/>
      <c r="G95" s="1546"/>
      <c r="H95" s="1546"/>
      <c r="I95" s="1546"/>
      <c r="J95" s="1546"/>
      <c r="K95" s="1546"/>
      <c r="L95" s="1546"/>
      <c r="M95" s="1546"/>
      <c r="N95" s="1546"/>
      <c r="O95" s="1546"/>
      <c r="P95" s="1546"/>
      <c r="Q95" s="1546"/>
      <c r="R95" s="1546"/>
      <c r="S95" s="1546"/>
      <c r="T95" s="1549"/>
    </row>
    <row r="96" spans="1:20" x14ac:dyDescent="0.2">
      <c r="A96" s="2049"/>
      <c r="B96" s="1215">
        <v>2008</v>
      </c>
      <c r="C96" s="1546"/>
      <c r="D96" s="1546"/>
      <c r="E96" s="1546"/>
      <c r="F96" s="1546"/>
      <c r="G96" s="1546"/>
      <c r="H96" s="1546"/>
      <c r="I96" s="1546"/>
      <c r="J96" s="1546"/>
      <c r="K96" s="1546"/>
      <c r="L96" s="1546"/>
      <c r="M96" s="1546"/>
      <c r="N96" s="1546"/>
      <c r="O96" s="1546"/>
      <c r="P96" s="1546"/>
      <c r="Q96" s="1546"/>
      <c r="R96" s="1546"/>
      <c r="S96" s="1546"/>
      <c r="T96" s="1549"/>
    </row>
    <row r="97" spans="1:20" x14ac:dyDescent="0.2">
      <c r="A97" s="2049"/>
      <c r="B97" s="1215">
        <v>2009</v>
      </c>
      <c r="C97" s="1546"/>
      <c r="D97" s="1546"/>
      <c r="E97" s="1546"/>
      <c r="F97" s="1546"/>
      <c r="G97" s="1546"/>
      <c r="H97" s="1546"/>
      <c r="I97" s="1546"/>
      <c r="J97" s="1546"/>
      <c r="K97" s="1546"/>
      <c r="L97" s="1546"/>
      <c r="M97" s="1546"/>
      <c r="N97" s="1546"/>
      <c r="O97" s="1546"/>
      <c r="P97" s="1546"/>
      <c r="Q97" s="1546"/>
      <c r="R97" s="1546"/>
      <c r="S97" s="1546"/>
      <c r="T97" s="1549"/>
    </row>
    <row r="98" spans="1:20" x14ac:dyDescent="0.2">
      <c r="A98" s="2049"/>
      <c r="B98" s="1215">
        <v>2010</v>
      </c>
      <c r="C98" s="1546"/>
      <c r="D98" s="1546"/>
      <c r="E98" s="1546"/>
      <c r="F98" s="1546"/>
      <c r="G98" s="1546"/>
      <c r="H98" s="1546"/>
      <c r="I98" s="1546"/>
      <c r="J98" s="1546"/>
      <c r="K98" s="1546"/>
      <c r="L98" s="1546"/>
      <c r="M98" s="1546"/>
      <c r="N98" s="1546"/>
      <c r="O98" s="1546"/>
      <c r="P98" s="1546"/>
      <c r="Q98" s="1546"/>
      <c r="R98" s="1546"/>
      <c r="S98" s="1546"/>
      <c r="T98" s="1549"/>
    </row>
    <row r="99" spans="1:20" x14ac:dyDescent="0.2">
      <c r="A99" s="2049"/>
      <c r="B99" s="1215">
        <v>2011</v>
      </c>
      <c r="C99" s="1546"/>
      <c r="D99" s="1546"/>
      <c r="E99" s="1546"/>
      <c r="F99" s="1546"/>
      <c r="G99" s="1546"/>
      <c r="H99" s="1546"/>
      <c r="I99" s="1546"/>
      <c r="J99" s="1546"/>
      <c r="K99" s="1546"/>
      <c r="L99" s="1546"/>
      <c r="M99" s="1546"/>
      <c r="N99" s="1546"/>
      <c r="O99" s="1546"/>
      <c r="P99" s="1546"/>
      <c r="Q99" s="1546"/>
      <c r="R99" s="1546"/>
      <c r="S99" s="1546"/>
      <c r="T99" s="1549"/>
    </row>
    <row r="100" spans="1:20" x14ac:dyDescent="0.2">
      <c r="A100" s="2049"/>
      <c r="B100" s="1215">
        <v>2012</v>
      </c>
      <c r="C100" s="1546"/>
      <c r="D100" s="1546"/>
      <c r="E100" s="1546"/>
      <c r="F100" s="1546"/>
      <c r="G100" s="1546"/>
      <c r="H100" s="1546"/>
      <c r="I100" s="1546"/>
      <c r="J100" s="1546"/>
      <c r="K100" s="1546"/>
      <c r="L100" s="1546"/>
      <c r="M100" s="1546"/>
      <c r="N100" s="1546"/>
      <c r="O100" s="1546"/>
      <c r="P100" s="1546"/>
      <c r="Q100" s="1546"/>
      <c r="R100" s="1546"/>
      <c r="S100" s="1546"/>
      <c r="T100" s="1549"/>
    </row>
    <row r="101" spans="1:20" x14ac:dyDescent="0.2">
      <c r="A101" s="2049"/>
      <c r="B101" s="1215">
        <v>2013</v>
      </c>
      <c r="C101" s="1546"/>
      <c r="D101" s="1546"/>
      <c r="E101" s="1546"/>
      <c r="F101" s="1546"/>
      <c r="G101" s="1546"/>
      <c r="H101" s="1546"/>
      <c r="I101" s="1546"/>
      <c r="J101" s="1546"/>
      <c r="K101" s="1546"/>
      <c r="L101" s="1546"/>
      <c r="M101" s="1546"/>
      <c r="N101" s="1546"/>
      <c r="O101" s="1546"/>
      <c r="P101" s="1546"/>
      <c r="Q101" s="1546"/>
      <c r="R101" s="1546"/>
      <c r="S101" s="1546"/>
      <c r="T101" s="1549"/>
    </row>
    <row r="102" spans="1:20" x14ac:dyDescent="0.2">
      <c r="A102" s="2049"/>
      <c r="B102" s="1216">
        <v>2014</v>
      </c>
      <c r="C102" s="1546"/>
      <c r="D102" s="1546"/>
      <c r="E102" s="1546"/>
      <c r="F102" s="1546"/>
      <c r="G102" s="1546"/>
      <c r="H102" s="1546"/>
      <c r="I102" s="1546"/>
      <c r="J102" s="1546"/>
      <c r="K102" s="1546"/>
      <c r="L102" s="1546"/>
      <c r="M102" s="1546"/>
      <c r="N102" s="1546"/>
      <c r="O102" s="1546"/>
      <c r="P102" s="1546"/>
      <c r="Q102" s="1546"/>
      <c r="R102" s="1546"/>
      <c r="S102" s="1546"/>
      <c r="T102" s="1549"/>
    </row>
    <row r="103" spans="1:20" x14ac:dyDescent="0.2">
      <c r="A103" s="2049"/>
      <c r="B103" s="1215">
        <v>2015</v>
      </c>
      <c r="C103" s="1546"/>
      <c r="D103" s="1546"/>
      <c r="E103" s="1546"/>
      <c r="F103" s="1546"/>
      <c r="G103" s="1546"/>
      <c r="H103" s="1546"/>
      <c r="I103" s="1546"/>
      <c r="J103" s="1546"/>
      <c r="K103" s="1546"/>
      <c r="L103" s="1546"/>
      <c r="M103" s="1546"/>
      <c r="N103" s="1546"/>
      <c r="O103" s="1546"/>
      <c r="P103" s="1546"/>
      <c r="Q103" s="1546"/>
      <c r="R103" s="1546"/>
      <c r="S103" s="1546"/>
      <c r="T103" s="1549"/>
    </row>
    <row r="104" spans="1:20" x14ac:dyDescent="0.2">
      <c r="A104" s="2049"/>
      <c r="B104" s="1216">
        <v>2016</v>
      </c>
      <c r="C104" s="1546"/>
      <c r="D104" s="1546"/>
      <c r="E104" s="1546"/>
      <c r="F104" s="1546"/>
      <c r="G104" s="1546"/>
      <c r="H104" s="1546"/>
      <c r="I104" s="1546"/>
      <c r="J104" s="1546"/>
      <c r="K104" s="1546"/>
      <c r="L104" s="1546"/>
      <c r="M104" s="1546"/>
      <c r="N104" s="1546"/>
      <c r="O104" s="1546"/>
      <c r="P104" s="1546"/>
      <c r="Q104" s="1546"/>
      <c r="R104" s="1546"/>
      <c r="S104" s="1546"/>
      <c r="T104" s="1549"/>
    </row>
    <row r="105" spans="1:20" x14ac:dyDescent="0.2">
      <c r="A105" s="2049"/>
      <c r="B105" s="1216">
        <v>2017</v>
      </c>
      <c r="C105" s="1546"/>
      <c r="D105" s="1546"/>
      <c r="E105" s="1546"/>
      <c r="F105" s="1546"/>
      <c r="G105" s="1546"/>
      <c r="H105" s="1546"/>
      <c r="I105" s="1546"/>
      <c r="J105" s="1546"/>
      <c r="K105" s="1546"/>
      <c r="L105" s="1546"/>
      <c r="M105" s="1546"/>
      <c r="N105" s="1546"/>
      <c r="O105" s="1546"/>
      <c r="P105" s="1546"/>
      <c r="Q105" s="1546"/>
      <c r="R105" s="1546"/>
      <c r="S105" s="1546"/>
      <c r="T105" s="1549"/>
    </row>
    <row r="106" spans="1:20" x14ac:dyDescent="0.2">
      <c r="A106" s="2049"/>
      <c r="B106" s="1216">
        <v>2018</v>
      </c>
      <c r="C106" s="1546"/>
      <c r="D106" s="1546"/>
      <c r="E106" s="1546"/>
      <c r="F106" s="1546"/>
      <c r="G106" s="1546"/>
      <c r="H106" s="1546"/>
      <c r="I106" s="1546"/>
      <c r="J106" s="1546"/>
      <c r="K106" s="1546"/>
      <c r="L106" s="1546"/>
      <c r="M106" s="1546"/>
      <c r="N106" s="1546"/>
      <c r="O106" s="1546"/>
      <c r="P106" s="1546"/>
      <c r="Q106" s="1546"/>
      <c r="R106" s="1546"/>
      <c r="S106" s="1546"/>
      <c r="T106" s="1549"/>
    </row>
    <row r="107" spans="1:20" x14ac:dyDescent="0.2">
      <c r="A107" s="2049"/>
      <c r="B107" s="1216">
        <v>2019</v>
      </c>
      <c r="C107" s="1546"/>
      <c r="D107" s="1546"/>
      <c r="E107" s="1546"/>
      <c r="F107" s="1546"/>
      <c r="G107" s="1546"/>
      <c r="H107" s="1546"/>
      <c r="I107" s="1546"/>
      <c r="J107" s="1546"/>
      <c r="K107" s="1546"/>
      <c r="L107" s="1546"/>
      <c r="M107" s="1546"/>
      <c r="N107" s="1546"/>
      <c r="O107" s="1546"/>
      <c r="P107" s="1546"/>
      <c r="Q107" s="1546"/>
      <c r="R107" s="1546"/>
      <c r="S107" s="1546"/>
      <c r="T107" s="1549"/>
    </row>
    <row r="108" spans="1:20" x14ac:dyDescent="0.2">
      <c r="A108" s="2049"/>
      <c r="B108" s="1216">
        <v>2020</v>
      </c>
      <c r="C108" s="1546"/>
      <c r="D108" s="1546"/>
      <c r="E108" s="1546"/>
      <c r="F108" s="1546"/>
      <c r="G108" s="1546"/>
      <c r="H108" s="1546"/>
      <c r="I108" s="1546"/>
      <c r="J108" s="1546"/>
      <c r="K108" s="1546"/>
      <c r="L108" s="1546"/>
      <c r="M108" s="1546"/>
      <c r="N108" s="1546"/>
      <c r="O108" s="1546"/>
      <c r="P108" s="1546"/>
      <c r="Q108" s="1546"/>
      <c r="R108" s="1546"/>
      <c r="S108" s="1546"/>
      <c r="T108" s="1549"/>
    </row>
    <row r="109" spans="1:20" x14ac:dyDescent="0.2">
      <c r="A109" s="2049"/>
      <c r="B109" s="1216">
        <v>2021</v>
      </c>
      <c r="C109" s="1546"/>
      <c r="D109" s="1546"/>
      <c r="E109" s="1546"/>
      <c r="F109" s="1546"/>
      <c r="G109" s="1546"/>
      <c r="H109" s="1546"/>
      <c r="I109" s="1546"/>
      <c r="J109" s="1546"/>
      <c r="K109" s="1546"/>
      <c r="L109" s="1546"/>
      <c r="M109" s="1546"/>
      <c r="N109" s="1546"/>
      <c r="O109" s="1546"/>
      <c r="P109" s="1546"/>
      <c r="Q109" s="1546"/>
      <c r="R109" s="1546"/>
      <c r="S109" s="1546"/>
      <c r="T109" s="1549"/>
    </row>
    <row r="110" spans="1:20" x14ac:dyDescent="0.2">
      <c r="A110" s="2049"/>
      <c r="B110" s="1216">
        <v>2022</v>
      </c>
      <c r="C110" s="1546"/>
      <c r="D110" s="1546"/>
      <c r="E110" s="1546"/>
      <c r="F110" s="1546"/>
      <c r="G110" s="1546"/>
      <c r="H110" s="1546"/>
      <c r="I110" s="1546"/>
      <c r="J110" s="1546"/>
      <c r="K110" s="1546"/>
      <c r="L110" s="1546"/>
      <c r="M110" s="1546"/>
      <c r="N110" s="1546"/>
      <c r="O110" s="1546"/>
      <c r="P110" s="1546"/>
      <c r="Q110" s="1546"/>
      <c r="R110" s="1546"/>
      <c r="S110" s="1546"/>
      <c r="T110" s="1549"/>
    </row>
    <row r="111" spans="1:20" x14ac:dyDescent="0.2">
      <c r="A111" s="2049"/>
      <c r="B111" s="1216">
        <v>2023</v>
      </c>
      <c r="C111" s="1546"/>
      <c r="D111" s="1546"/>
      <c r="E111" s="1546"/>
      <c r="F111" s="1546"/>
      <c r="G111" s="1546"/>
      <c r="H111" s="1546"/>
      <c r="I111" s="1546"/>
      <c r="J111" s="1546"/>
      <c r="K111" s="1546"/>
      <c r="L111" s="1546"/>
      <c r="M111" s="1546"/>
      <c r="N111" s="1546"/>
      <c r="O111" s="1546"/>
      <c r="P111" s="1546"/>
      <c r="Q111" s="1546"/>
      <c r="R111" s="1546"/>
      <c r="S111" s="1546"/>
      <c r="T111" s="1549"/>
    </row>
    <row r="112" spans="1:20" x14ac:dyDescent="0.2">
      <c r="A112" s="2050"/>
      <c r="B112" s="1217">
        <v>2024</v>
      </c>
      <c r="C112" s="1545"/>
      <c r="D112" s="1545"/>
      <c r="E112" s="1545"/>
      <c r="F112" s="1545"/>
      <c r="G112" s="1545"/>
      <c r="H112" s="1545"/>
      <c r="I112" s="1545"/>
      <c r="J112" s="1545"/>
      <c r="K112" s="1545"/>
      <c r="L112" s="1545"/>
      <c r="M112" s="1545"/>
      <c r="N112" s="1545"/>
      <c r="O112" s="1545"/>
      <c r="P112" s="1545"/>
      <c r="Q112" s="1545"/>
      <c r="R112" s="1545"/>
      <c r="S112" s="1545"/>
      <c r="T112" s="1550"/>
    </row>
  </sheetData>
  <mergeCells count="23">
    <mergeCell ref="O29:O30"/>
    <mergeCell ref="Q29:Q30"/>
    <mergeCell ref="S29:S30"/>
    <mergeCell ref="C29:C30"/>
    <mergeCell ref="E29:E30"/>
    <mergeCell ref="G29:G30"/>
    <mergeCell ref="I29:I30"/>
    <mergeCell ref="K29:K30"/>
    <mergeCell ref="M29:M30"/>
    <mergeCell ref="A64:A86"/>
    <mergeCell ref="A90:A112"/>
    <mergeCell ref="D20:H20"/>
    <mergeCell ref="B4:F4"/>
    <mergeCell ref="G4:M4"/>
    <mergeCell ref="B5:F5"/>
    <mergeCell ref="G5:M5"/>
    <mergeCell ref="B6:F6"/>
    <mergeCell ref="G6:M6"/>
    <mergeCell ref="D10:H10"/>
    <mergeCell ref="D12:H12"/>
    <mergeCell ref="D14:H14"/>
    <mergeCell ref="D16:H16"/>
    <mergeCell ref="D18:H18"/>
  </mergeCells>
  <phoneticPr fontId="22" type="noConversion"/>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75245-9399-41CF-A1DE-33B70D7FC8A5}">
  <sheetPr codeName="Sheet25"/>
  <dimension ref="A2:AH84"/>
  <sheetViews>
    <sheetView zoomScale="70" zoomScaleNormal="70" workbookViewId="0">
      <selection activeCell="W14" sqref="W14"/>
    </sheetView>
  </sheetViews>
  <sheetFormatPr defaultRowHeight="14.25" x14ac:dyDescent="0.2"/>
  <cols>
    <col min="2" max="2" width="11.625" customWidth="1"/>
    <col min="3" max="3" width="9.125" customWidth="1"/>
    <col min="4" max="15" width="8.75" customWidth="1"/>
    <col min="16" max="16" width="9.375" bestFit="1" customWidth="1"/>
    <col min="17" max="17" width="10.25" bestFit="1" customWidth="1"/>
  </cols>
  <sheetData>
    <row r="2" spans="2:34" ht="16.5" x14ac:dyDescent="0.2">
      <c r="B2" s="49" t="s">
        <v>1325</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row>
    <row r="5" spans="2:34" s="1438" customFormat="1" ht="52.15" customHeight="1" x14ac:dyDescent="0.2">
      <c r="B5" s="2055" t="s">
        <v>1326</v>
      </c>
      <c r="C5" s="1660" t="s">
        <v>1443</v>
      </c>
      <c r="D5" s="2058"/>
      <c r="E5" s="2058"/>
      <c r="F5" s="2058"/>
      <c r="G5" s="1660" t="s">
        <v>1444</v>
      </c>
      <c r="H5" s="2058"/>
      <c r="I5" s="2058"/>
      <c r="J5" s="1849"/>
      <c r="K5" s="1660" t="s">
        <v>1445</v>
      </c>
      <c r="L5" s="2058"/>
      <c r="M5" s="2058"/>
      <c r="N5" s="2058"/>
      <c r="O5" s="2059" t="s">
        <v>1333</v>
      </c>
      <c r="P5" s="2060"/>
      <c r="Q5" s="2061"/>
    </row>
    <row r="6" spans="2:34" s="1438" customFormat="1" ht="20.25" customHeight="1" x14ac:dyDescent="0.2">
      <c r="B6" s="2056"/>
      <c r="C6" s="1465"/>
      <c r="D6" s="2062" t="s">
        <v>1334</v>
      </c>
      <c r="E6" s="2063"/>
      <c r="F6" s="2063"/>
      <c r="G6" s="1468"/>
      <c r="H6" s="2062" t="s">
        <v>1334</v>
      </c>
      <c r="I6" s="2063"/>
      <c r="J6" s="2064"/>
      <c r="K6" s="1468"/>
      <c r="L6" s="2062" t="s">
        <v>1334</v>
      </c>
      <c r="M6" s="2063"/>
      <c r="N6" s="2064"/>
      <c r="O6" s="1470"/>
      <c r="P6" s="2065" t="s">
        <v>1335</v>
      </c>
      <c r="Q6" s="2066"/>
    </row>
    <row r="7" spans="2:34" s="1438" customFormat="1" ht="33" customHeight="1" x14ac:dyDescent="0.2">
      <c r="B7" s="2057"/>
      <c r="C7" s="1466"/>
      <c r="D7" s="1461" t="s">
        <v>1330</v>
      </c>
      <c r="E7" s="1462" t="s">
        <v>1331</v>
      </c>
      <c r="F7" s="1464" t="s">
        <v>1332</v>
      </c>
      <c r="G7" s="1469"/>
      <c r="H7" s="1461" t="s">
        <v>1330</v>
      </c>
      <c r="I7" s="1462" t="s">
        <v>1331</v>
      </c>
      <c r="J7" s="1463" t="s">
        <v>1332</v>
      </c>
      <c r="K7" s="1469"/>
      <c r="L7" s="1461" t="s">
        <v>1330</v>
      </c>
      <c r="M7" s="1462" t="s">
        <v>1331</v>
      </c>
      <c r="N7" s="1463" t="s">
        <v>1332</v>
      </c>
      <c r="O7" s="1469"/>
      <c r="P7" s="1461" t="s">
        <v>1328</v>
      </c>
      <c r="Q7" s="1463" t="s">
        <v>1329</v>
      </c>
    </row>
    <row r="8" spans="2:34" x14ac:dyDescent="0.2">
      <c r="B8" s="1439" t="s">
        <v>1327</v>
      </c>
      <c r="C8" s="1467"/>
      <c r="D8" s="1459"/>
      <c r="E8" s="1459"/>
      <c r="F8" s="1459"/>
      <c r="G8" s="1476"/>
      <c r="H8" s="1459"/>
      <c r="I8" s="1459"/>
      <c r="J8" s="1459"/>
      <c r="K8" s="1459"/>
      <c r="L8" s="1459"/>
      <c r="M8" s="1459"/>
      <c r="N8" s="1459"/>
      <c r="O8" s="1459"/>
      <c r="P8" s="1460"/>
      <c r="Q8" s="1460"/>
    </row>
    <row r="9" spans="2:34" ht="38.25" x14ac:dyDescent="0.2">
      <c r="B9" s="1475" t="s">
        <v>1324</v>
      </c>
      <c r="C9" s="1444"/>
      <c r="D9" s="1486"/>
      <c r="E9" s="1445"/>
      <c r="F9" s="1445"/>
      <c r="G9" s="1445"/>
      <c r="H9" s="1486"/>
      <c r="I9" s="1445"/>
      <c r="J9" s="1445"/>
      <c r="K9" s="1444"/>
      <c r="L9" s="1486"/>
      <c r="M9" s="1445"/>
      <c r="N9" s="1445"/>
      <c r="O9" s="1444"/>
      <c r="P9" s="1486"/>
      <c r="Q9" s="1446"/>
    </row>
    <row r="10" spans="2:34" x14ac:dyDescent="0.2">
      <c r="B10" s="1443">
        <v>2002</v>
      </c>
      <c r="C10" s="1471"/>
      <c r="D10" s="1560"/>
      <c r="E10" s="1560"/>
      <c r="F10" s="1561"/>
      <c r="G10" s="1477"/>
      <c r="H10" s="1451"/>
      <c r="I10" s="1451"/>
      <c r="J10" s="1451"/>
      <c r="K10" s="1482"/>
      <c r="L10" s="1451"/>
      <c r="M10" s="1451"/>
      <c r="N10" s="1451"/>
      <c r="O10" s="1482"/>
      <c r="P10" s="1451"/>
      <c r="Q10" s="1452"/>
    </row>
    <row r="11" spans="2:34" x14ac:dyDescent="0.2">
      <c r="B11" s="1440">
        <v>2003</v>
      </c>
      <c r="C11" s="1472"/>
      <c r="D11" s="1453"/>
      <c r="E11" s="1453"/>
      <c r="F11" s="1454"/>
      <c r="G11" s="1478"/>
      <c r="H11" s="1453"/>
      <c r="I11" s="1453"/>
      <c r="J11" s="1453"/>
      <c r="K11" s="1483"/>
      <c r="L11" s="1453"/>
      <c r="M11" s="1453"/>
      <c r="N11" s="1453"/>
      <c r="O11" s="1483"/>
      <c r="P11" s="1453"/>
      <c r="Q11" s="1454"/>
    </row>
    <row r="12" spans="2:34" x14ac:dyDescent="0.2">
      <c r="B12" s="1440">
        <v>2004</v>
      </c>
      <c r="C12" s="1472"/>
      <c r="D12" s="1453"/>
      <c r="E12" s="1453"/>
      <c r="F12" s="1454"/>
      <c r="G12" s="1478"/>
      <c r="H12" s="1453"/>
      <c r="I12" s="1453"/>
      <c r="J12" s="1453"/>
      <c r="K12" s="1483"/>
      <c r="L12" s="1453"/>
      <c r="M12" s="1453"/>
      <c r="N12" s="1453"/>
      <c r="O12" s="1483"/>
      <c r="P12" s="1453"/>
      <c r="Q12" s="1454"/>
    </row>
    <row r="13" spans="2:34" x14ac:dyDescent="0.2">
      <c r="B13" s="1440">
        <v>2005</v>
      </c>
      <c r="C13" s="1472"/>
      <c r="D13" s="1453"/>
      <c r="E13" s="1453"/>
      <c r="F13" s="1454"/>
      <c r="G13" s="1478"/>
      <c r="H13" s="1453"/>
      <c r="I13" s="1453"/>
      <c r="J13" s="1453"/>
      <c r="K13" s="1483"/>
      <c r="L13" s="1453"/>
      <c r="M13" s="1453"/>
      <c r="N13" s="1453"/>
      <c r="O13" s="1483"/>
      <c r="P13" s="1453"/>
      <c r="Q13" s="1454"/>
    </row>
    <row r="14" spans="2:34" x14ac:dyDescent="0.2">
      <c r="B14" s="1440">
        <v>2006</v>
      </c>
      <c r="C14" s="1472"/>
      <c r="D14" s="1453"/>
      <c r="E14" s="1453"/>
      <c r="F14" s="1454"/>
      <c r="G14" s="1478"/>
      <c r="H14" s="1453"/>
      <c r="I14" s="1453"/>
      <c r="J14" s="1453"/>
      <c r="K14" s="1483"/>
      <c r="L14" s="1453"/>
      <c r="M14" s="1453"/>
      <c r="N14" s="1453"/>
      <c r="O14" s="1483"/>
      <c r="P14" s="1453"/>
      <c r="Q14" s="1454"/>
    </row>
    <row r="15" spans="2:34" x14ac:dyDescent="0.2">
      <c r="B15" s="1440">
        <v>2007</v>
      </c>
      <c r="C15" s="1472"/>
      <c r="D15" s="1453"/>
      <c r="E15" s="1453"/>
      <c r="F15" s="1454"/>
      <c r="G15" s="1478"/>
      <c r="H15" s="1453"/>
      <c r="I15" s="1453"/>
      <c r="J15" s="1453"/>
      <c r="K15" s="1483"/>
      <c r="L15" s="1453"/>
      <c r="M15" s="1453"/>
      <c r="N15" s="1453"/>
      <c r="O15" s="1483"/>
      <c r="P15" s="1453"/>
      <c r="Q15" s="1454"/>
    </row>
    <row r="16" spans="2:34" x14ac:dyDescent="0.2">
      <c r="B16" s="1440">
        <v>2008</v>
      </c>
      <c r="C16" s="1472"/>
      <c r="D16" s="1453"/>
      <c r="E16" s="1453"/>
      <c r="F16" s="1454"/>
      <c r="G16" s="1478"/>
      <c r="H16" s="1453"/>
      <c r="I16" s="1453"/>
      <c r="J16" s="1453"/>
      <c r="K16" s="1483"/>
      <c r="L16" s="1453"/>
      <c r="M16" s="1453"/>
      <c r="N16" s="1453"/>
      <c r="O16" s="1483"/>
      <c r="P16" s="1453"/>
      <c r="Q16" s="1454"/>
    </row>
    <row r="17" spans="2:17" x14ac:dyDescent="0.2">
      <c r="B17" s="1440">
        <v>2009</v>
      </c>
      <c r="C17" s="1472"/>
      <c r="D17" s="1453"/>
      <c r="E17" s="1453"/>
      <c r="F17" s="1454"/>
      <c r="G17" s="1478"/>
      <c r="H17" s="1453"/>
      <c r="I17" s="1453"/>
      <c r="J17" s="1453"/>
      <c r="K17" s="1483"/>
      <c r="L17" s="1453"/>
      <c r="M17" s="1453"/>
      <c r="N17" s="1453"/>
      <c r="O17" s="1483"/>
      <c r="P17" s="1453"/>
      <c r="Q17" s="1454"/>
    </row>
    <row r="18" spans="2:17" x14ac:dyDescent="0.2">
      <c r="B18" s="1440">
        <v>2010</v>
      </c>
      <c r="C18" s="1472"/>
      <c r="D18" s="1453"/>
      <c r="E18" s="1453"/>
      <c r="F18" s="1454"/>
      <c r="G18" s="1478"/>
      <c r="H18" s="1453"/>
      <c r="I18" s="1453"/>
      <c r="J18" s="1453"/>
      <c r="K18" s="1483"/>
      <c r="L18" s="1453"/>
      <c r="M18" s="1453"/>
      <c r="N18" s="1453"/>
      <c r="O18" s="1483"/>
      <c r="P18" s="1453"/>
      <c r="Q18" s="1454"/>
    </row>
    <row r="19" spans="2:17" x14ac:dyDescent="0.2">
      <c r="B19" s="1440">
        <v>2011</v>
      </c>
      <c r="C19" s="1472"/>
      <c r="D19" s="1453"/>
      <c r="E19" s="1453"/>
      <c r="F19" s="1454"/>
      <c r="G19" s="1478"/>
      <c r="H19" s="1453"/>
      <c r="I19" s="1453"/>
      <c r="J19" s="1453"/>
      <c r="K19" s="1483"/>
      <c r="L19" s="1453"/>
      <c r="M19" s="1453"/>
      <c r="N19" s="1453"/>
      <c r="O19" s="1483"/>
      <c r="P19" s="1453"/>
      <c r="Q19" s="1454"/>
    </row>
    <row r="20" spans="2:17" x14ac:dyDescent="0.2">
      <c r="B20" s="1440">
        <v>2012</v>
      </c>
      <c r="C20" s="1472"/>
      <c r="D20" s="1453"/>
      <c r="E20" s="1453"/>
      <c r="F20" s="1454"/>
      <c r="G20" s="1478"/>
      <c r="H20" s="1453"/>
      <c r="I20" s="1453"/>
      <c r="J20" s="1453"/>
      <c r="K20" s="1483"/>
      <c r="L20" s="1453"/>
      <c r="M20" s="1453"/>
      <c r="N20" s="1453"/>
      <c r="O20" s="1483"/>
      <c r="P20" s="1453"/>
      <c r="Q20" s="1454"/>
    </row>
    <row r="21" spans="2:17" x14ac:dyDescent="0.2">
      <c r="B21" s="1440">
        <v>2013</v>
      </c>
      <c r="C21" s="1472"/>
      <c r="D21" s="1453"/>
      <c r="E21" s="1453"/>
      <c r="F21" s="1454"/>
      <c r="G21" s="1478"/>
      <c r="H21" s="1453"/>
      <c r="I21" s="1453"/>
      <c r="J21" s="1453"/>
      <c r="K21" s="1483"/>
      <c r="L21" s="1453"/>
      <c r="M21" s="1453"/>
      <c r="N21" s="1453"/>
      <c r="O21" s="1483"/>
      <c r="P21" s="1453"/>
      <c r="Q21" s="1454"/>
    </row>
    <row r="22" spans="2:17" x14ac:dyDescent="0.2">
      <c r="B22" s="1441">
        <v>2014</v>
      </c>
      <c r="C22" s="1473"/>
      <c r="D22" s="1453"/>
      <c r="E22" s="1453"/>
      <c r="F22" s="1454"/>
      <c r="G22" s="1478"/>
      <c r="H22" s="1453"/>
      <c r="I22" s="1453"/>
      <c r="J22" s="1453"/>
      <c r="K22" s="1483"/>
      <c r="L22" s="1453"/>
      <c r="M22" s="1453"/>
      <c r="N22" s="1453"/>
      <c r="O22" s="1483"/>
      <c r="P22" s="1453"/>
      <c r="Q22" s="1454"/>
    </row>
    <row r="23" spans="2:17" x14ac:dyDescent="0.2">
      <c r="B23" s="1440">
        <v>2015</v>
      </c>
      <c r="C23" s="1472"/>
      <c r="D23" s="1453"/>
      <c r="E23" s="1453"/>
      <c r="F23" s="1454"/>
      <c r="G23" s="1478"/>
      <c r="H23" s="1453"/>
      <c r="I23" s="1453"/>
      <c r="J23" s="1453"/>
      <c r="K23" s="1483"/>
      <c r="L23" s="1453"/>
      <c r="M23" s="1453"/>
      <c r="N23" s="1453"/>
      <c r="O23" s="1483"/>
      <c r="P23" s="1453"/>
      <c r="Q23" s="1454"/>
    </row>
    <row r="24" spans="2:17" x14ac:dyDescent="0.2">
      <c r="B24" s="1441">
        <v>2016</v>
      </c>
      <c r="C24" s="1473"/>
      <c r="D24" s="1453"/>
      <c r="E24" s="1453"/>
      <c r="F24" s="1454"/>
      <c r="G24" s="1478"/>
      <c r="H24" s="1453"/>
      <c r="I24" s="1453"/>
      <c r="J24" s="1453"/>
      <c r="K24" s="1483"/>
      <c r="L24" s="1453"/>
      <c r="M24" s="1453"/>
      <c r="N24" s="1453"/>
      <c r="O24" s="1483"/>
      <c r="P24" s="1453"/>
      <c r="Q24" s="1454"/>
    </row>
    <row r="25" spans="2:17" x14ac:dyDescent="0.2">
      <c r="B25" s="1441">
        <v>2017</v>
      </c>
      <c r="C25" s="1473"/>
      <c r="D25" s="1453"/>
      <c r="E25" s="1453"/>
      <c r="F25" s="1454"/>
      <c r="G25" s="1478"/>
      <c r="H25" s="1453"/>
      <c r="I25" s="1453"/>
      <c r="J25" s="1453"/>
      <c r="K25" s="1483"/>
      <c r="L25" s="1453"/>
      <c r="M25" s="1453"/>
      <c r="N25" s="1453"/>
      <c r="O25" s="1483"/>
      <c r="P25" s="1453"/>
      <c r="Q25" s="1454"/>
    </row>
    <row r="26" spans="2:17" x14ac:dyDescent="0.2">
      <c r="B26" s="1440">
        <v>2018</v>
      </c>
      <c r="C26" s="1472"/>
      <c r="D26" s="1453"/>
      <c r="E26" s="1453"/>
      <c r="F26" s="1454"/>
      <c r="G26" s="1478"/>
      <c r="H26" s="1453"/>
      <c r="I26" s="1453"/>
      <c r="J26" s="1453"/>
      <c r="K26" s="1483"/>
      <c r="L26" s="1453"/>
      <c r="M26" s="1453"/>
      <c r="N26" s="1453"/>
      <c r="O26" s="1483"/>
      <c r="P26" s="1453"/>
      <c r="Q26" s="1454"/>
    </row>
    <row r="27" spans="2:17" x14ac:dyDescent="0.2">
      <c r="B27" s="1440">
        <v>2019</v>
      </c>
      <c r="C27" s="1472"/>
      <c r="D27" s="1453"/>
      <c r="E27" s="1453"/>
      <c r="F27" s="1454"/>
      <c r="G27" s="1478"/>
      <c r="H27" s="1453"/>
      <c r="I27" s="1453"/>
      <c r="J27" s="1453"/>
      <c r="K27" s="1483"/>
      <c r="L27" s="1453"/>
      <c r="M27" s="1453"/>
      <c r="N27" s="1453"/>
      <c r="O27" s="1483"/>
      <c r="P27" s="1453"/>
      <c r="Q27" s="1454"/>
    </row>
    <row r="28" spans="2:17" x14ac:dyDescent="0.2">
      <c r="B28" s="1440">
        <v>2020</v>
      </c>
      <c r="C28" s="1472"/>
      <c r="D28" s="1447"/>
      <c r="E28" s="1447"/>
      <c r="F28" s="1448"/>
      <c r="G28" s="1479"/>
      <c r="H28" s="1447"/>
      <c r="I28" s="1447"/>
      <c r="J28" s="1447"/>
      <c r="K28" s="1484"/>
      <c r="L28" s="1447"/>
      <c r="M28" s="1447"/>
      <c r="N28" s="1447"/>
      <c r="O28" s="1484"/>
      <c r="P28" s="1447"/>
      <c r="Q28" s="1448"/>
    </row>
    <row r="29" spans="2:17" x14ac:dyDescent="0.2">
      <c r="B29" s="1440">
        <v>2021</v>
      </c>
      <c r="C29" s="1472"/>
      <c r="D29" s="1447"/>
      <c r="E29" s="1447"/>
      <c r="F29" s="1448"/>
      <c r="G29" s="1479"/>
      <c r="H29" s="1447"/>
      <c r="I29" s="1447"/>
      <c r="J29" s="1447"/>
      <c r="K29" s="1484"/>
      <c r="L29" s="1447"/>
      <c r="M29" s="1447"/>
      <c r="N29" s="1447"/>
      <c r="O29" s="1484"/>
      <c r="P29" s="1447"/>
      <c r="Q29" s="1448"/>
    </row>
    <row r="30" spans="2:17" x14ac:dyDescent="0.2">
      <c r="B30" s="1440">
        <v>2022</v>
      </c>
      <c r="C30" s="1472"/>
      <c r="D30" s="1447"/>
      <c r="E30" s="1447"/>
      <c r="F30" s="1448"/>
      <c r="G30" s="1479"/>
      <c r="H30" s="1447"/>
      <c r="I30" s="1447"/>
      <c r="J30" s="1447"/>
      <c r="K30" s="1484"/>
      <c r="L30" s="1447"/>
      <c r="M30" s="1447"/>
      <c r="N30" s="1447"/>
      <c r="O30" s="1484"/>
      <c r="P30" s="1447"/>
      <c r="Q30" s="1448"/>
    </row>
    <row r="31" spans="2:17" x14ac:dyDescent="0.2">
      <c r="B31" s="1440">
        <v>2023</v>
      </c>
      <c r="C31" s="1472"/>
      <c r="D31" s="1447"/>
      <c r="E31" s="1447"/>
      <c r="F31" s="1448"/>
      <c r="G31" s="1479"/>
      <c r="H31" s="1447"/>
      <c r="I31" s="1447"/>
      <c r="J31" s="1447"/>
      <c r="K31" s="1484"/>
      <c r="L31" s="1447"/>
      <c r="M31" s="1447"/>
      <c r="N31" s="1447"/>
      <c r="O31" s="1484"/>
      <c r="P31" s="1447"/>
      <c r="Q31" s="1448"/>
    </row>
    <row r="32" spans="2:17" x14ac:dyDescent="0.2">
      <c r="B32" s="1442">
        <v>2024</v>
      </c>
      <c r="C32" s="1474"/>
      <c r="D32" s="1449"/>
      <c r="E32" s="1449"/>
      <c r="F32" s="1450"/>
      <c r="G32" s="1480"/>
      <c r="H32" s="1449"/>
      <c r="I32" s="1449"/>
      <c r="J32" s="1449"/>
      <c r="K32" s="1485"/>
      <c r="L32" s="1449"/>
      <c r="M32" s="1449"/>
      <c r="N32" s="1449"/>
      <c r="O32" s="1485"/>
      <c r="P32" s="1449"/>
      <c r="Q32" s="1450"/>
    </row>
    <row r="33" spans="1:17" x14ac:dyDescent="0.2">
      <c r="B33" s="852" t="s">
        <v>1509</v>
      </c>
      <c r="C33" s="852" t="s">
        <v>1510</v>
      </c>
      <c r="D33" s="852" t="s">
        <v>1511</v>
      </c>
      <c r="E33" s="852" t="s">
        <v>1512</v>
      </c>
      <c r="F33" s="852" t="s">
        <v>1513</v>
      </c>
      <c r="G33" s="852" t="s">
        <v>1514</v>
      </c>
      <c r="H33" s="852" t="s">
        <v>1515</v>
      </c>
      <c r="I33" s="852" t="s">
        <v>1516</v>
      </c>
      <c r="J33" s="852" t="s">
        <v>1517</v>
      </c>
      <c r="K33" s="852" t="s">
        <v>1518</v>
      </c>
      <c r="L33" s="852" t="s">
        <v>1519</v>
      </c>
      <c r="M33" s="852" t="s">
        <v>1520</v>
      </c>
      <c r="N33" s="852" t="s">
        <v>1521</v>
      </c>
      <c r="O33" s="852" t="s">
        <v>1522</v>
      </c>
      <c r="P33" s="852" t="s">
        <v>1523</v>
      </c>
      <c r="Q33" s="852" t="s">
        <v>1524</v>
      </c>
    </row>
    <row r="36" spans="1:17" x14ac:dyDescent="0.2">
      <c r="A36" s="2052" t="s">
        <v>1476</v>
      </c>
      <c r="B36" s="1200">
        <v>2002</v>
      </c>
      <c r="C36" s="1563"/>
      <c r="D36" s="1564"/>
      <c r="E36" s="1564"/>
      <c r="F36" s="1565"/>
      <c r="G36" s="1563"/>
      <c r="H36" s="1564"/>
      <c r="I36" s="1564"/>
      <c r="J36" s="1565"/>
      <c r="K36" s="1563"/>
      <c r="L36" s="1564"/>
      <c r="M36" s="1564"/>
      <c r="N36" s="1565"/>
      <c r="O36" s="1563"/>
      <c r="P36" s="1564"/>
      <c r="Q36" s="1565"/>
    </row>
    <row r="37" spans="1:17" x14ac:dyDescent="0.2">
      <c r="A37" s="2053"/>
      <c r="B37" s="1201">
        <v>2003</v>
      </c>
      <c r="C37" s="1566"/>
      <c r="D37" s="1562"/>
      <c r="E37" s="1562"/>
      <c r="F37" s="1567"/>
      <c r="G37" s="1566"/>
      <c r="H37" s="1562"/>
      <c r="I37" s="1562"/>
      <c r="J37" s="1567"/>
      <c r="K37" s="1566"/>
      <c r="L37" s="1562"/>
      <c r="M37" s="1562"/>
      <c r="N37" s="1567"/>
      <c r="O37" s="1566"/>
      <c r="P37" s="1562"/>
      <c r="Q37" s="1567"/>
    </row>
    <row r="38" spans="1:17" x14ac:dyDescent="0.2">
      <c r="A38" s="2053"/>
      <c r="B38" s="1201">
        <v>2004</v>
      </c>
      <c r="C38" s="1566"/>
      <c r="D38" s="1562"/>
      <c r="E38" s="1562"/>
      <c r="F38" s="1567"/>
      <c r="G38" s="1566"/>
      <c r="H38" s="1562"/>
      <c r="I38" s="1562"/>
      <c r="J38" s="1567"/>
      <c r="K38" s="1566"/>
      <c r="L38" s="1562"/>
      <c r="M38" s="1562"/>
      <c r="N38" s="1567"/>
      <c r="O38" s="1566"/>
      <c r="P38" s="1562"/>
      <c r="Q38" s="1567"/>
    </row>
    <row r="39" spans="1:17" x14ac:dyDescent="0.2">
      <c r="A39" s="2053"/>
      <c r="B39" s="1201">
        <v>2005</v>
      </c>
      <c r="C39" s="1566"/>
      <c r="D39" s="1562"/>
      <c r="E39" s="1562"/>
      <c r="F39" s="1567"/>
      <c r="G39" s="1566"/>
      <c r="H39" s="1562"/>
      <c r="I39" s="1562"/>
      <c r="J39" s="1567"/>
      <c r="K39" s="1566"/>
      <c r="L39" s="1562"/>
      <c r="M39" s="1562"/>
      <c r="N39" s="1567"/>
      <c r="O39" s="1566"/>
      <c r="P39" s="1562"/>
      <c r="Q39" s="1567"/>
    </row>
    <row r="40" spans="1:17" x14ac:dyDescent="0.2">
      <c r="A40" s="2053"/>
      <c r="B40" s="1201">
        <v>2006</v>
      </c>
      <c r="C40" s="1566"/>
      <c r="D40" s="1562"/>
      <c r="E40" s="1562"/>
      <c r="F40" s="1567"/>
      <c r="G40" s="1566"/>
      <c r="H40" s="1562"/>
      <c r="I40" s="1562"/>
      <c r="J40" s="1567"/>
      <c r="K40" s="1566"/>
      <c r="L40" s="1562"/>
      <c r="M40" s="1562"/>
      <c r="N40" s="1567"/>
      <c r="O40" s="1566"/>
      <c r="P40" s="1562"/>
      <c r="Q40" s="1567"/>
    </row>
    <row r="41" spans="1:17" x14ac:dyDescent="0.2">
      <c r="A41" s="2053"/>
      <c r="B41" s="1201">
        <v>2007</v>
      </c>
      <c r="C41" s="1566"/>
      <c r="D41" s="1562"/>
      <c r="E41" s="1562"/>
      <c r="F41" s="1567"/>
      <c r="G41" s="1566"/>
      <c r="H41" s="1562"/>
      <c r="I41" s="1562"/>
      <c r="J41" s="1567"/>
      <c r="K41" s="1566"/>
      <c r="L41" s="1562"/>
      <c r="M41" s="1562"/>
      <c r="N41" s="1567"/>
      <c r="O41" s="1566"/>
      <c r="P41" s="1562"/>
      <c r="Q41" s="1567"/>
    </row>
    <row r="42" spans="1:17" x14ac:dyDescent="0.2">
      <c r="A42" s="2053"/>
      <c r="B42" s="1201">
        <v>2008</v>
      </c>
      <c r="C42" s="1566"/>
      <c r="D42" s="1562"/>
      <c r="E42" s="1562"/>
      <c r="F42" s="1567"/>
      <c r="G42" s="1566"/>
      <c r="H42" s="1562"/>
      <c r="I42" s="1562"/>
      <c r="J42" s="1567"/>
      <c r="K42" s="1566"/>
      <c r="L42" s="1562"/>
      <c r="M42" s="1562"/>
      <c r="N42" s="1567"/>
      <c r="O42" s="1566"/>
      <c r="P42" s="1562"/>
      <c r="Q42" s="1567"/>
    </row>
    <row r="43" spans="1:17" x14ac:dyDescent="0.2">
      <c r="A43" s="2053"/>
      <c r="B43" s="1201">
        <v>2009</v>
      </c>
      <c r="C43" s="1566"/>
      <c r="D43" s="1562"/>
      <c r="E43" s="1562"/>
      <c r="F43" s="1567"/>
      <c r="G43" s="1566"/>
      <c r="H43" s="1562"/>
      <c r="I43" s="1562"/>
      <c r="J43" s="1567"/>
      <c r="K43" s="1566"/>
      <c r="L43" s="1562"/>
      <c r="M43" s="1562"/>
      <c r="N43" s="1567"/>
      <c r="O43" s="1566"/>
      <c r="P43" s="1562"/>
      <c r="Q43" s="1567"/>
    </row>
    <row r="44" spans="1:17" x14ac:dyDescent="0.2">
      <c r="A44" s="2053"/>
      <c r="B44" s="1201">
        <v>2010</v>
      </c>
      <c r="C44" s="1566"/>
      <c r="D44" s="1562"/>
      <c r="E44" s="1562"/>
      <c r="F44" s="1567"/>
      <c r="G44" s="1566"/>
      <c r="H44" s="1562"/>
      <c r="I44" s="1562"/>
      <c r="J44" s="1567"/>
      <c r="K44" s="1566"/>
      <c r="L44" s="1562"/>
      <c r="M44" s="1562"/>
      <c r="N44" s="1567"/>
      <c r="O44" s="1566"/>
      <c r="P44" s="1562"/>
      <c r="Q44" s="1567"/>
    </row>
    <row r="45" spans="1:17" x14ac:dyDescent="0.2">
      <c r="A45" s="2053"/>
      <c r="B45" s="1201">
        <v>2011</v>
      </c>
      <c r="C45" s="1566"/>
      <c r="D45" s="1562"/>
      <c r="E45" s="1562"/>
      <c r="F45" s="1567"/>
      <c r="G45" s="1566"/>
      <c r="H45" s="1562"/>
      <c r="I45" s="1562"/>
      <c r="J45" s="1567"/>
      <c r="K45" s="1566"/>
      <c r="L45" s="1562"/>
      <c r="M45" s="1562"/>
      <c r="N45" s="1567"/>
      <c r="O45" s="1566"/>
      <c r="P45" s="1562"/>
      <c r="Q45" s="1567"/>
    </row>
    <row r="46" spans="1:17" x14ac:dyDescent="0.2">
      <c r="A46" s="2053"/>
      <c r="B46" s="1201">
        <v>2012</v>
      </c>
      <c r="C46" s="1566"/>
      <c r="D46" s="1562"/>
      <c r="E46" s="1562"/>
      <c r="F46" s="1567"/>
      <c r="G46" s="1566"/>
      <c r="H46" s="1562"/>
      <c r="I46" s="1562"/>
      <c r="J46" s="1567"/>
      <c r="K46" s="1566"/>
      <c r="L46" s="1562"/>
      <c r="M46" s="1562"/>
      <c r="N46" s="1567"/>
      <c r="O46" s="1566"/>
      <c r="P46" s="1562"/>
      <c r="Q46" s="1567"/>
    </row>
    <row r="47" spans="1:17" x14ac:dyDescent="0.2">
      <c r="A47" s="2053"/>
      <c r="B47" s="1201">
        <v>2013</v>
      </c>
      <c r="C47" s="1566"/>
      <c r="D47" s="1562"/>
      <c r="E47" s="1562"/>
      <c r="F47" s="1567"/>
      <c r="G47" s="1566"/>
      <c r="H47" s="1562"/>
      <c r="I47" s="1562"/>
      <c r="J47" s="1567"/>
      <c r="K47" s="1566"/>
      <c r="L47" s="1562"/>
      <c r="M47" s="1562"/>
      <c r="N47" s="1567"/>
      <c r="O47" s="1566"/>
      <c r="P47" s="1562"/>
      <c r="Q47" s="1567"/>
    </row>
    <row r="48" spans="1:17" x14ac:dyDescent="0.2">
      <c r="A48" s="2053"/>
      <c r="B48" s="1202">
        <v>2014</v>
      </c>
      <c r="C48" s="1566"/>
      <c r="D48" s="1562"/>
      <c r="E48" s="1562"/>
      <c r="F48" s="1567"/>
      <c r="G48" s="1566"/>
      <c r="H48" s="1562"/>
      <c r="I48" s="1562"/>
      <c r="J48" s="1567"/>
      <c r="K48" s="1566"/>
      <c r="L48" s="1562"/>
      <c r="M48" s="1562"/>
      <c r="N48" s="1567"/>
      <c r="O48" s="1566"/>
      <c r="P48" s="1562"/>
      <c r="Q48" s="1567"/>
    </row>
    <row r="49" spans="1:17" x14ac:dyDescent="0.2">
      <c r="A49" s="2053"/>
      <c r="B49" s="1201">
        <v>2015</v>
      </c>
      <c r="C49" s="1566"/>
      <c r="D49" s="1562"/>
      <c r="E49" s="1562"/>
      <c r="F49" s="1567"/>
      <c r="G49" s="1566"/>
      <c r="H49" s="1562"/>
      <c r="I49" s="1562"/>
      <c r="J49" s="1567"/>
      <c r="K49" s="1566"/>
      <c r="L49" s="1562"/>
      <c r="M49" s="1562"/>
      <c r="N49" s="1567"/>
      <c r="O49" s="1566"/>
      <c r="P49" s="1562"/>
      <c r="Q49" s="1567"/>
    </row>
    <row r="50" spans="1:17" x14ac:dyDescent="0.2">
      <c r="A50" s="2053"/>
      <c r="B50" s="1202">
        <v>2016</v>
      </c>
      <c r="C50" s="1566"/>
      <c r="D50" s="1562"/>
      <c r="E50" s="1562"/>
      <c r="F50" s="1567"/>
      <c r="G50" s="1566"/>
      <c r="H50" s="1562"/>
      <c r="I50" s="1562"/>
      <c r="J50" s="1567"/>
      <c r="K50" s="1566"/>
      <c r="L50" s="1562"/>
      <c r="M50" s="1562"/>
      <c r="N50" s="1567"/>
      <c r="O50" s="1566"/>
      <c r="P50" s="1562"/>
      <c r="Q50" s="1567"/>
    </row>
    <row r="51" spans="1:17" x14ac:dyDescent="0.2">
      <c r="A51" s="2053"/>
      <c r="B51" s="1201">
        <v>2017</v>
      </c>
      <c r="C51" s="1566"/>
      <c r="D51" s="1562"/>
      <c r="E51" s="1562"/>
      <c r="F51" s="1567"/>
      <c r="G51" s="1566"/>
      <c r="H51" s="1562"/>
      <c r="I51" s="1562"/>
      <c r="J51" s="1567"/>
      <c r="K51" s="1566"/>
      <c r="L51" s="1562"/>
      <c r="M51" s="1562"/>
      <c r="N51" s="1567"/>
      <c r="O51" s="1566"/>
      <c r="P51" s="1562"/>
      <c r="Q51" s="1567"/>
    </row>
    <row r="52" spans="1:17" x14ac:dyDescent="0.2">
      <c r="A52" s="2053"/>
      <c r="B52" s="1201">
        <v>2018</v>
      </c>
      <c r="C52" s="1566"/>
      <c r="D52" s="1562"/>
      <c r="E52" s="1562"/>
      <c r="F52" s="1567"/>
      <c r="G52" s="1566"/>
      <c r="H52" s="1562"/>
      <c r="I52" s="1562"/>
      <c r="J52" s="1567"/>
      <c r="K52" s="1566"/>
      <c r="L52" s="1562"/>
      <c r="M52" s="1562"/>
      <c r="N52" s="1567"/>
      <c r="O52" s="1566"/>
      <c r="P52" s="1562"/>
      <c r="Q52" s="1567"/>
    </row>
    <row r="53" spans="1:17" x14ac:dyDescent="0.2">
      <c r="A53" s="2053"/>
      <c r="B53" s="1201">
        <v>2019</v>
      </c>
      <c r="C53" s="1566"/>
      <c r="D53" s="1562"/>
      <c r="E53" s="1562"/>
      <c r="F53" s="1567"/>
      <c r="G53" s="1566"/>
      <c r="H53" s="1562"/>
      <c r="I53" s="1562"/>
      <c r="J53" s="1567"/>
      <c r="K53" s="1566"/>
      <c r="L53" s="1562"/>
      <c r="M53" s="1562"/>
      <c r="N53" s="1567"/>
      <c r="O53" s="1566"/>
      <c r="P53" s="1562"/>
      <c r="Q53" s="1567"/>
    </row>
    <row r="54" spans="1:17" x14ac:dyDescent="0.2">
      <c r="A54" s="2053"/>
      <c r="B54" s="1201">
        <v>2020</v>
      </c>
      <c r="C54" s="1566"/>
      <c r="D54" s="1562"/>
      <c r="E54" s="1562"/>
      <c r="F54" s="1567"/>
      <c r="G54" s="1566"/>
      <c r="H54" s="1562"/>
      <c r="I54" s="1562"/>
      <c r="J54" s="1567"/>
      <c r="K54" s="1566"/>
      <c r="L54" s="1562"/>
      <c r="M54" s="1562"/>
      <c r="N54" s="1567"/>
      <c r="O54" s="1566"/>
      <c r="P54" s="1562"/>
      <c r="Q54" s="1567"/>
    </row>
    <row r="55" spans="1:17" x14ac:dyDescent="0.2">
      <c r="A55" s="2053"/>
      <c r="B55" s="1201">
        <v>2021</v>
      </c>
      <c r="C55" s="1566"/>
      <c r="D55" s="1562"/>
      <c r="E55" s="1562"/>
      <c r="F55" s="1567"/>
      <c r="G55" s="1566"/>
      <c r="H55" s="1562"/>
      <c r="I55" s="1562"/>
      <c r="J55" s="1567"/>
      <c r="K55" s="1566"/>
      <c r="L55" s="1562"/>
      <c r="M55" s="1562"/>
      <c r="N55" s="1567"/>
      <c r="O55" s="1566"/>
      <c r="P55" s="1562"/>
      <c r="Q55" s="1567"/>
    </row>
    <row r="56" spans="1:17" x14ac:dyDescent="0.2">
      <c r="A56" s="2053"/>
      <c r="B56" s="1201">
        <v>2022</v>
      </c>
      <c r="C56" s="1566"/>
      <c r="D56" s="1562"/>
      <c r="E56" s="1562"/>
      <c r="F56" s="1567"/>
      <c r="G56" s="1566"/>
      <c r="H56" s="1562"/>
      <c r="I56" s="1562"/>
      <c r="J56" s="1567"/>
      <c r="K56" s="1566"/>
      <c r="L56" s="1562"/>
      <c r="M56" s="1562"/>
      <c r="N56" s="1567"/>
      <c r="O56" s="1566"/>
      <c r="P56" s="1562"/>
      <c r="Q56" s="1567"/>
    </row>
    <row r="57" spans="1:17" x14ac:dyDescent="0.2">
      <c r="A57" s="2053"/>
      <c r="B57" s="1201">
        <v>2023</v>
      </c>
      <c r="C57" s="1566"/>
      <c r="D57" s="1562"/>
      <c r="E57" s="1562"/>
      <c r="F57" s="1567"/>
      <c r="G57" s="1566"/>
      <c r="H57" s="1562"/>
      <c r="I57" s="1562"/>
      <c r="J57" s="1567"/>
      <c r="K57" s="1566"/>
      <c r="L57" s="1562"/>
      <c r="M57" s="1562"/>
      <c r="N57" s="1567"/>
      <c r="O57" s="1566"/>
      <c r="P57" s="1562"/>
      <c r="Q57" s="1567"/>
    </row>
    <row r="58" spans="1:17" x14ac:dyDescent="0.2">
      <c r="A58" s="2054"/>
      <c r="B58" s="1203">
        <v>2024</v>
      </c>
      <c r="C58" s="1568"/>
      <c r="D58" s="1569"/>
      <c r="E58" s="1569"/>
      <c r="F58" s="1570"/>
      <c r="G58" s="1568"/>
      <c r="H58" s="1569"/>
      <c r="I58" s="1569"/>
      <c r="J58" s="1570"/>
      <c r="K58" s="1568"/>
      <c r="L58" s="1569"/>
      <c r="M58" s="1569"/>
      <c r="N58" s="1570"/>
      <c r="O58" s="1568"/>
      <c r="P58" s="1569"/>
      <c r="Q58" s="1570"/>
    </row>
    <row r="62" spans="1:17" x14ac:dyDescent="0.2">
      <c r="A62" s="2048" t="s">
        <v>1315</v>
      </c>
      <c r="B62" s="1214">
        <v>2002</v>
      </c>
      <c r="C62" s="1572"/>
      <c r="D62" s="1573"/>
      <c r="E62" s="1573"/>
      <c r="F62" s="1574"/>
      <c r="G62" s="1572"/>
      <c r="H62" s="1573"/>
      <c r="I62" s="1573"/>
      <c r="J62" s="1574"/>
      <c r="K62" s="1572"/>
      <c r="L62" s="1573"/>
      <c r="M62" s="1573"/>
      <c r="N62" s="1574"/>
      <c r="O62" s="1572"/>
      <c r="P62" s="1573"/>
      <c r="Q62" s="1574"/>
    </row>
    <row r="63" spans="1:17" x14ac:dyDescent="0.2">
      <c r="A63" s="2049"/>
      <c r="B63" s="1215">
        <v>2003</v>
      </c>
      <c r="C63" s="1575"/>
      <c r="D63" s="1571"/>
      <c r="E63" s="1571"/>
      <c r="F63" s="1576"/>
      <c r="G63" s="1575"/>
      <c r="H63" s="1571"/>
      <c r="I63" s="1571"/>
      <c r="J63" s="1576"/>
      <c r="K63" s="1575"/>
      <c r="L63" s="1571"/>
      <c r="M63" s="1571"/>
      <c r="N63" s="1576"/>
      <c r="O63" s="1575"/>
      <c r="P63" s="1571"/>
      <c r="Q63" s="1576"/>
    </row>
    <row r="64" spans="1:17" x14ac:dyDescent="0.2">
      <c r="A64" s="2049"/>
      <c r="B64" s="1215">
        <v>2004</v>
      </c>
      <c r="C64" s="1575"/>
      <c r="D64" s="1571"/>
      <c r="E64" s="1571"/>
      <c r="F64" s="1576"/>
      <c r="G64" s="1575"/>
      <c r="H64" s="1571"/>
      <c r="I64" s="1571"/>
      <c r="J64" s="1576"/>
      <c r="K64" s="1575"/>
      <c r="L64" s="1571"/>
      <c r="M64" s="1571"/>
      <c r="N64" s="1576"/>
      <c r="O64" s="1575"/>
      <c r="P64" s="1571"/>
      <c r="Q64" s="1576"/>
    </row>
    <row r="65" spans="1:17" x14ac:dyDescent="0.2">
      <c r="A65" s="2049"/>
      <c r="B65" s="1215">
        <v>2005</v>
      </c>
      <c r="C65" s="1575"/>
      <c r="D65" s="1571"/>
      <c r="E65" s="1571"/>
      <c r="F65" s="1576"/>
      <c r="G65" s="1575"/>
      <c r="H65" s="1571"/>
      <c r="I65" s="1571"/>
      <c r="J65" s="1576"/>
      <c r="K65" s="1575"/>
      <c r="L65" s="1571"/>
      <c r="M65" s="1571"/>
      <c r="N65" s="1576"/>
      <c r="O65" s="1575"/>
      <c r="P65" s="1571"/>
      <c r="Q65" s="1576"/>
    </row>
    <row r="66" spans="1:17" x14ac:dyDescent="0.2">
      <c r="A66" s="2049"/>
      <c r="B66" s="1215">
        <v>2006</v>
      </c>
      <c r="C66" s="1575"/>
      <c r="D66" s="1571"/>
      <c r="E66" s="1571"/>
      <c r="F66" s="1576"/>
      <c r="G66" s="1575"/>
      <c r="H66" s="1571"/>
      <c r="I66" s="1571"/>
      <c r="J66" s="1576"/>
      <c r="K66" s="1575"/>
      <c r="L66" s="1571"/>
      <c r="M66" s="1571"/>
      <c r="N66" s="1576"/>
      <c r="O66" s="1575"/>
      <c r="P66" s="1571"/>
      <c r="Q66" s="1576"/>
    </row>
    <row r="67" spans="1:17" x14ac:dyDescent="0.2">
      <c r="A67" s="2049"/>
      <c r="B67" s="1215">
        <v>2007</v>
      </c>
      <c r="C67" s="1575"/>
      <c r="D67" s="1571"/>
      <c r="E67" s="1571"/>
      <c r="F67" s="1576"/>
      <c r="G67" s="1575"/>
      <c r="H67" s="1571"/>
      <c r="I67" s="1571"/>
      <c r="J67" s="1576"/>
      <c r="K67" s="1575"/>
      <c r="L67" s="1571"/>
      <c r="M67" s="1571"/>
      <c r="N67" s="1576"/>
      <c r="O67" s="1575"/>
      <c r="P67" s="1571"/>
      <c r="Q67" s="1576"/>
    </row>
    <row r="68" spans="1:17" x14ac:dyDescent="0.2">
      <c r="A68" s="2049"/>
      <c r="B68" s="1215">
        <v>2008</v>
      </c>
      <c r="C68" s="1575"/>
      <c r="D68" s="1571"/>
      <c r="E68" s="1571"/>
      <c r="F68" s="1576"/>
      <c r="G68" s="1575"/>
      <c r="H68" s="1571"/>
      <c r="I68" s="1571"/>
      <c r="J68" s="1576"/>
      <c r="K68" s="1575"/>
      <c r="L68" s="1571"/>
      <c r="M68" s="1571"/>
      <c r="N68" s="1576"/>
      <c r="O68" s="1575"/>
      <c r="P68" s="1571"/>
      <c r="Q68" s="1576"/>
    </row>
    <row r="69" spans="1:17" x14ac:dyDescent="0.2">
      <c r="A69" s="2049"/>
      <c r="B69" s="1215">
        <v>2009</v>
      </c>
      <c r="C69" s="1575"/>
      <c r="D69" s="1571"/>
      <c r="E69" s="1571"/>
      <c r="F69" s="1576"/>
      <c r="G69" s="1575"/>
      <c r="H69" s="1571"/>
      <c r="I69" s="1571"/>
      <c r="J69" s="1576"/>
      <c r="K69" s="1575"/>
      <c r="L69" s="1571"/>
      <c r="M69" s="1571"/>
      <c r="N69" s="1576"/>
      <c r="O69" s="1575"/>
      <c r="P69" s="1571"/>
      <c r="Q69" s="1576"/>
    </row>
    <row r="70" spans="1:17" x14ac:dyDescent="0.2">
      <c r="A70" s="2049"/>
      <c r="B70" s="1215">
        <v>2010</v>
      </c>
      <c r="C70" s="1575"/>
      <c r="D70" s="1571"/>
      <c r="E70" s="1571"/>
      <c r="F70" s="1576"/>
      <c r="G70" s="1575"/>
      <c r="H70" s="1571"/>
      <c r="I70" s="1571"/>
      <c r="J70" s="1576"/>
      <c r="K70" s="1575"/>
      <c r="L70" s="1571"/>
      <c r="M70" s="1571"/>
      <c r="N70" s="1576"/>
      <c r="O70" s="1575"/>
      <c r="P70" s="1571"/>
      <c r="Q70" s="1576"/>
    </row>
    <row r="71" spans="1:17" x14ac:dyDescent="0.2">
      <c r="A71" s="2049"/>
      <c r="B71" s="1215">
        <v>2011</v>
      </c>
      <c r="C71" s="1575"/>
      <c r="D71" s="1571"/>
      <c r="E71" s="1571"/>
      <c r="F71" s="1576"/>
      <c r="G71" s="1575"/>
      <c r="H71" s="1571"/>
      <c r="I71" s="1571"/>
      <c r="J71" s="1576"/>
      <c r="K71" s="1575"/>
      <c r="L71" s="1571"/>
      <c r="M71" s="1571"/>
      <c r="N71" s="1576"/>
      <c r="O71" s="1575"/>
      <c r="P71" s="1571"/>
      <c r="Q71" s="1576"/>
    </row>
    <row r="72" spans="1:17" x14ac:dyDescent="0.2">
      <c r="A72" s="2049"/>
      <c r="B72" s="1215">
        <v>2012</v>
      </c>
      <c r="C72" s="1575"/>
      <c r="D72" s="1571"/>
      <c r="E72" s="1571"/>
      <c r="F72" s="1576"/>
      <c r="G72" s="1575"/>
      <c r="H72" s="1571"/>
      <c r="I72" s="1571"/>
      <c r="J72" s="1576"/>
      <c r="K72" s="1575"/>
      <c r="L72" s="1571"/>
      <c r="M72" s="1571"/>
      <c r="N72" s="1576"/>
      <c r="O72" s="1575"/>
      <c r="P72" s="1571"/>
      <c r="Q72" s="1576"/>
    </row>
    <row r="73" spans="1:17" x14ac:dyDescent="0.2">
      <c r="A73" s="2049"/>
      <c r="B73" s="1215">
        <v>2013</v>
      </c>
      <c r="C73" s="1575"/>
      <c r="D73" s="1571"/>
      <c r="E73" s="1571"/>
      <c r="F73" s="1576"/>
      <c r="G73" s="1575"/>
      <c r="H73" s="1571"/>
      <c r="I73" s="1571"/>
      <c r="J73" s="1576"/>
      <c r="K73" s="1575"/>
      <c r="L73" s="1571"/>
      <c r="M73" s="1571"/>
      <c r="N73" s="1576"/>
      <c r="O73" s="1575"/>
      <c r="P73" s="1571"/>
      <c r="Q73" s="1576"/>
    </row>
    <row r="74" spans="1:17" x14ac:dyDescent="0.2">
      <c r="A74" s="2049"/>
      <c r="B74" s="1216">
        <v>2014</v>
      </c>
      <c r="C74" s="1575"/>
      <c r="D74" s="1571"/>
      <c r="E74" s="1571"/>
      <c r="F74" s="1576"/>
      <c r="G74" s="1575"/>
      <c r="H74" s="1571"/>
      <c r="I74" s="1571"/>
      <c r="J74" s="1576"/>
      <c r="K74" s="1575"/>
      <c r="L74" s="1571"/>
      <c r="M74" s="1571"/>
      <c r="N74" s="1576"/>
      <c r="O74" s="1575"/>
      <c r="P74" s="1571"/>
      <c r="Q74" s="1576"/>
    </row>
    <row r="75" spans="1:17" x14ac:dyDescent="0.2">
      <c r="A75" s="2049"/>
      <c r="B75" s="1215">
        <v>2015</v>
      </c>
      <c r="C75" s="1575"/>
      <c r="D75" s="1571"/>
      <c r="E75" s="1571"/>
      <c r="F75" s="1576"/>
      <c r="G75" s="1575"/>
      <c r="H75" s="1571"/>
      <c r="I75" s="1571"/>
      <c r="J75" s="1576"/>
      <c r="K75" s="1575"/>
      <c r="L75" s="1571"/>
      <c r="M75" s="1571"/>
      <c r="N75" s="1576"/>
      <c r="O75" s="1575"/>
      <c r="P75" s="1571"/>
      <c r="Q75" s="1576"/>
    </row>
    <row r="76" spans="1:17" x14ac:dyDescent="0.2">
      <c r="A76" s="2049"/>
      <c r="B76" s="1216">
        <v>2016</v>
      </c>
      <c r="C76" s="1575"/>
      <c r="D76" s="1571"/>
      <c r="E76" s="1571"/>
      <c r="F76" s="1576"/>
      <c r="G76" s="1575"/>
      <c r="H76" s="1571"/>
      <c r="I76" s="1571"/>
      <c r="J76" s="1576"/>
      <c r="K76" s="1575"/>
      <c r="L76" s="1571"/>
      <c r="M76" s="1571"/>
      <c r="N76" s="1576"/>
      <c r="O76" s="1575"/>
      <c r="P76" s="1571"/>
      <c r="Q76" s="1576"/>
    </row>
    <row r="77" spans="1:17" x14ac:dyDescent="0.2">
      <c r="A77" s="2049"/>
      <c r="B77" s="1216">
        <v>2017</v>
      </c>
      <c r="C77" s="1575"/>
      <c r="D77" s="1571"/>
      <c r="E77" s="1571"/>
      <c r="F77" s="1576"/>
      <c r="G77" s="1575"/>
      <c r="H77" s="1571"/>
      <c r="I77" s="1571"/>
      <c r="J77" s="1576"/>
      <c r="K77" s="1575"/>
      <c r="L77" s="1571"/>
      <c r="M77" s="1571"/>
      <c r="N77" s="1576"/>
      <c r="O77" s="1575"/>
      <c r="P77" s="1571"/>
      <c r="Q77" s="1576"/>
    </row>
    <row r="78" spans="1:17" x14ac:dyDescent="0.2">
      <c r="A78" s="2049"/>
      <c r="B78" s="1216">
        <v>2018</v>
      </c>
      <c r="C78" s="1575"/>
      <c r="D78" s="1571"/>
      <c r="E78" s="1571"/>
      <c r="F78" s="1576"/>
      <c r="G78" s="1575"/>
      <c r="H78" s="1571"/>
      <c r="I78" s="1571"/>
      <c r="J78" s="1576"/>
      <c r="K78" s="1575"/>
      <c r="L78" s="1571"/>
      <c r="M78" s="1571"/>
      <c r="N78" s="1576"/>
      <c r="O78" s="1575"/>
      <c r="P78" s="1571"/>
      <c r="Q78" s="1576"/>
    </row>
    <row r="79" spans="1:17" x14ac:dyDescent="0.2">
      <c r="A79" s="2049"/>
      <c r="B79" s="1216">
        <v>2019</v>
      </c>
      <c r="C79" s="1575"/>
      <c r="D79" s="1571"/>
      <c r="E79" s="1571"/>
      <c r="F79" s="1576"/>
      <c r="G79" s="1575"/>
      <c r="H79" s="1571"/>
      <c r="I79" s="1571"/>
      <c r="J79" s="1576"/>
      <c r="K79" s="1575"/>
      <c r="L79" s="1571"/>
      <c r="M79" s="1571"/>
      <c r="N79" s="1576"/>
      <c r="O79" s="1575"/>
      <c r="P79" s="1571"/>
      <c r="Q79" s="1576"/>
    </row>
    <row r="80" spans="1:17" x14ac:dyDescent="0.2">
      <c r="A80" s="2049"/>
      <c r="B80" s="1216">
        <v>2020</v>
      </c>
      <c r="C80" s="1575"/>
      <c r="D80" s="1571"/>
      <c r="E80" s="1571"/>
      <c r="F80" s="1576"/>
      <c r="G80" s="1575"/>
      <c r="H80" s="1571"/>
      <c r="I80" s="1571"/>
      <c r="J80" s="1576"/>
      <c r="K80" s="1575"/>
      <c r="L80" s="1571"/>
      <c r="M80" s="1571"/>
      <c r="N80" s="1576"/>
      <c r="O80" s="1575"/>
      <c r="P80" s="1571"/>
      <c r="Q80" s="1576"/>
    </row>
    <row r="81" spans="1:17" x14ac:dyDescent="0.2">
      <c r="A81" s="2049"/>
      <c r="B81" s="1216">
        <v>2021</v>
      </c>
      <c r="C81" s="1575"/>
      <c r="D81" s="1571"/>
      <c r="E81" s="1571"/>
      <c r="F81" s="1576"/>
      <c r="G81" s="1575"/>
      <c r="H81" s="1571"/>
      <c r="I81" s="1571"/>
      <c r="J81" s="1576"/>
      <c r="K81" s="1575"/>
      <c r="L81" s="1571"/>
      <c r="M81" s="1571"/>
      <c r="N81" s="1576"/>
      <c r="O81" s="1575"/>
      <c r="P81" s="1571"/>
      <c r="Q81" s="1576"/>
    </row>
    <row r="82" spans="1:17" x14ac:dyDescent="0.2">
      <c r="A82" s="2049"/>
      <c r="B82" s="1216">
        <v>2022</v>
      </c>
      <c r="C82" s="1575"/>
      <c r="D82" s="1571"/>
      <c r="E82" s="1571"/>
      <c r="F82" s="1576"/>
      <c r="G82" s="1575"/>
      <c r="H82" s="1571"/>
      <c r="I82" s="1571"/>
      <c r="J82" s="1576"/>
      <c r="K82" s="1575"/>
      <c r="L82" s="1571"/>
      <c r="M82" s="1571"/>
      <c r="N82" s="1576"/>
      <c r="O82" s="1575"/>
      <c r="P82" s="1571"/>
      <c r="Q82" s="1576"/>
    </row>
    <row r="83" spans="1:17" x14ac:dyDescent="0.2">
      <c r="A83" s="2049"/>
      <c r="B83" s="1216">
        <v>2023</v>
      </c>
      <c r="C83" s="1575"/>
      <c r="D83" s="1571"/>
      <c r="E83" s="1571"/>
      <c r="F83" s="1576"/>
      <c r="G83" s="1575"/>
      <c r="H83" s="1571"/>
      <c r="I83" s="1571"/>
      <c r="J83" s="1576"/>
      <c r="K83" s="1575"/>
      <c r="L83" s="1571"/>
      <c r="M83" s="1571"/>
      <c r="N83" s="1576"/>
      <c r="O83" s="1575"/>
      <c r="P83" s="1571"/>
      <c r="Q83" s="1576"/>
    </row>
    <row r="84" spans="1:17" x14ac:dyDescent="0.2">
      <c r="A84" s="2050"/>
      <c r="B84" s="1217">
        <v>2024</v>
      </c>
      <c r="C84" s="1577"/>
      <c r="D84" s="1578"/>
      <c r="E84" s="1578"/>
      <c r="F84" s="1579"/>
      <c r="G84" s="1577"/>
      <c r="H84" s="1578"/>
      <c r="I84" s="1578"/>
      <c r="J84" s="1579"/>
      <c r="K84" s="1577"/>
      <c r="L84" s="1578"/>
      <c r="M84" s="1578"/>
      <c r="N84" s="1579"/>
      <c r="O84" s="1577"/>
      <c r="P84" s="1578"/>
      <c r="Q84" s="1579"/>
    </row>
  </sheetData>
  <mergeCells count="11">
    <mergeCell ref="K5:N5"/>
    <mergeCell ref="O5:Q5"/>
    <mergeCell ref="D6:F6"/>
    <mergeCell ref="H6:J6"/>
    <mergeCell ref="L6:N6"/>
    <mergeCell ref="P6:Q6"/>
    <mergeCell ref="A36:A58"/>
    <mergeCell ref="A62:A84"/>
    <mergeCell ref="B5:B7"/>
    <mergeCell ref="C5:F5"/>
    <mergeCell ref="G5:J5"/>
  </mergeCells>
  <phoneticPr fontId="2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autoPageBreaks="0" fitToPage="1"/>
  </sheetPr>
  <dimension ref="A1:AZ2692"/>
  <sheetViews>
    <sheetView showGridLines="0" zoomScale="40" zoomScaleNormal="40" zoomScaleSheetLayoutView="40" workbookViewId="0">
      <pane xSplit="2" ySplit="15" topLeftCell="R120" activePane="bottomRight" state="frozen"/>
      <selection pane="topRight" activeCell="G3" sqref="G3"/>
      <selection pane="bottomLeft" activeCell="G3" sqref="G3"/>
      <selection pane="bottomRight" activeCell="AR30" sqref="AR30"/>
    </sheetView>
  </sheetViews>
  <sheetFormatPr defaultColWidth="0" defaultRowHeight="14.25" zeroHeight="1" x14ac:dyDescent="0.2"/>
  <cols>
    <col min="1" max="1" width="3.625" customWidth="1"/>
    <col min="2" max="2" width="15.125" customWidth="1"/>
    <col min="3" max="37" width="12.625" customWidth="1"/>
    <col min="38" max="38" width="5.625" customWidth="1"/>
    <col min="39" max="45" width="12.625" customWidth="1"/>
    <col min="46" max="46" width="5.625" customWidth="1"/>
    <col min="47" max="47" width="12.625" style="28" customWidth="1"/>
    <col min="48" max="48" width="12.625" customWidth="1"/>
    <col min="49" max="49" width="12.625" style="28" customWidth="1"/>
    <col min="50" max="50" width="12.625" customWidth="1"/>
    <col min="51" max="51" width="12.625" style="28" customWidth="1"/>
    <col min="52" max="52" width="5.625" customWidth="1"/>
  </cols>
  <sheetData>
    <row r="1" spans="1:52" ht="14.25" customHeight="1" x14ac:dyDescent="0.2">
      <c r="A1" s="34"/>
      <c r="B1" s="24"/>
      <c r="C1" s="24"/>
      <c r="D1" s="24"/>
      <c r="E1" s="24"/>
      <c r="F1" s="24"/>
      <c r="G1" s="24"/>
      <c r="H1" s="24"/>
      <c r="AU1"/>
      <c r="AW1"/>
    </row>
    <row r="2" spans="1:52" ht="19.5" customHeight="1" x14ac:dyDescent="0.2">
      <c r="B2" s="49" t="s">
        <v>56</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U2"/>
      <c r="AW2"/>
      <c r="AY2"/>
    </row>
    <row r="3" spans="1:52" ht="5.25" customHeight="1" x14ac:dyDescent="0.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9"/>
      <c r="AV3" s="2"/>
      <c r="AW3" s="29"/>
      <c r="AX3" s="2"/>
      <c r="AY3" s="29"/>
    </row>
    <row r="4" spans="1:52" ht="12" customHeight="1" x14ac:dyDescent="0.2">
      <c r="B4" s="48" t="s">
        <v>57</v>
      </c>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M4" s="1655" t="s">
        <v>58</v>
      </c>
      <c r="AN4" s="1655"/>
      <c r="AO4" s="1655"/>
      <c r="AP4" s="1632" t="s">
        <v>59</v>
      </c>
      <c r="AQ4" s="1632"/>
      <c r="AR4" s="1632"/>
      <c r="AS4" s="627"/>
      <c r="AU4" s="47" t="s">
        <v>60</v>
      </c>
      <c r="AW4"/>
      <c r="AY4"/>
    </row>
    <row r="5" spans="1:52" ht="5.0999999999999996" customHeight="1" x14ac:dyDescent="0.25">
      <c r="A5" s="156"/>
      <c r="B5" s="48"/>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M5" s="1655"/>
      <c r="AN5" s="1655"/>
      <c r="AO5" s="1655"/>
      <c r="AP5" s="1632"/>
      <c r="AQ5" s="1632"/>
      <c r="AR5" s="1632"/>
      <c r="AS5" s="627"/>
      <c r="AU5" s="47"/>
      <c r="AW5"/>
      <c r="AY5"/>
    </row>
    <row r="6" spans="1:52" ht="15" customHeight="1" x14ac:dyDescent="0.25">
      <c r="A6" s="301"/>
      <c r="C6" s="1636" t="s">
        <v>61</v>
      </c>
      <c r="D6" s="1636"/>
      <c r="E6" s="1636"/>
      <c r="F6" s="301"/>
      <c r="G6" s="1635" t="s">
        <v>62</v>
      </c>
      <c r="H6" s="1635"/>
      <c r="I6" s="1635"/>
      <c r="J6" s="48"/>
      <c r="K6" s="1633" t="s">
        <v>1315</v>
      </c>
      <c r="L6" s="1633"/>
      <c r="M6" s="1633"/>
      <c r="N6" s="48"/>
      <c r="O6" s="48"/>
      <c r="P6" s="48"/>
      <c r="Q6" s="48"/>
      <c r="R6" s="48"/>
      <c r="S6" s="48"/>
      <c r="T6" s="48"/>
      <c r="U6" s="48"/>
      <c r="V6" s="48"/>
      <c r="W6" s="48"/>
      <c r="X6" s="48"/>
      <c r="Y6" s="48"/>
      <c r="Z6" s="48"/>
      <c r="AA6" s="48"/>
      <c r="AB6" s="48"/>
      <c r="AC6" s="48"/>
      <c r="AD6" s="48"/>
      <c r="AE6" s="48"/>
      <c r="AF6" s="48"/>
      <c r="AG6" s="48"/>
      <c r="AH6" s="48"/>
      <c r="AI6" s="48"/>
      <c r="AJ6" s="48"/>
      <c r="AK6" s="48"/>
      <c r="AM6" s="1655"/>
      <c r="AN6" s="1655"/>
      <c r="AO6" s="1655"/>
      <c r="AP6" s="1632"/>
      <c r="AQ6" s="1632"/>
      <c r="AR6" s="1632"/>
      <c r="AS6" s="627"/>
      <c r="AU6" s="47"/>
      <c r="AW6"/>
      <c r="AY6"/>
    </row>
    <row r="7" spans="1:52" ht="5.0999999999999996" customHeight="1" thickBot="1" x14ac:dyDescent="0.2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1655"/>
      <c r="AN7" s="1655"/>
      <c r="AO7" s="1655"/>
      <c r="AP7" s="1632"/>
      <c r="AQ7" s="1632"/>
      <c r="AR7" s="1632"/>
      <c r="AS7" s="627"/>
      <c r="AT7" s="5"/>
      <c r="AU7" s="30"/>
      <c r="AV7" s="5"/>
      <c r="AW7" s="30"/>
      <c r="AX7" s="5"/>
      <c r="AY7" s="30"/>
    </row>
    <row r="8" spans="1:52" ht="14.25" customHeight="1" x14ac:dyDescent="0.2">
      <c r="B8" s="1688" t="s">
        <v>63</v>
      </c>
      <c r="C8" s="104" t="s">
        <v>64</v>
      </c>
      <c r="D8" s="3" t="s">
        <v>65</v>
      </c>
      <c r="E8" s="3" t="s">
        <v>66</v>
      </c>
      <c r="F8" s="3" t="s">
        <v>67</v>
      </c>
      <c r="G8" s="3" t="s">
        <v>68</v>
      </c>
      <c r="H8" s="3" t="s">
        <v>69</v>
      </c>
      <c r="I8" s="45" t="s">
        <v>70</v>
      </c>
      <c r="J8" s="3" t="s">
        <v>71</v>
      </c>
      <c r="K8" s="3" t="s">
        <v>72</v>
      </c>
      <c r="L8" s="3" t="s">
        <v>73</v>
      </c>
      <c r="M8" s="3" t="s">
        <v>74</v>
      </c>
      <c r="N8" s="3" t="s">
        <v>75</v>
      </c>
      <c r="O8" s="3" t="s">
        <v>76</v>
      </c>
      <c r="P8" s="3" t="s">
        <v>77</v>
      </c>
      <c r="Q8" s="3" t="s">
        <v>78</v>
      </c>
      <c r="R8" s="3" t="s">
        <v>79</v>
      </c>
      <c r="S8" s="3" t="s">
        <v>80</v>
      </c>
      <c r="T8" s="3" t="s">
        <v>81</v>
      </c>
      <c r="U8" s="3" t="s">
        <v>82</v>
      </c>
      <c r="V8" s="3" t="s">
        <v>83</v>
      </c>
      <c r="W8" s="3" t="s">
        <v>84</v>
      </c>
      <c r="X8" s="3" t="s">
        <v>85</v>
      </c>
      <c r="Y8" s="3" t="s">
        <v>86</v>
      </c>
      <c r="Z8" s="3" t="s">
        <v>87</v>
      </c>
      <c r="AA8" s="3" t="s">
        <v>88</v>
      </c>
      <c r="AB8" s="3" t="s">
        <v>89</v>
      </c>
      <c r="AC8" s="3" t="s">
        <v>90</v>
      </c>
      <c r="AD8" s="3" t="s">
        <v>91</v>
      </c>
      <c r="AE8" s="3" t="s">
        <v>92</v>
      </c>
      <c r="AF8" s="3" t="s">
        <v>93</v>
      </c>
      <c r="AG8" s="3" t="s">
        <v>94</v>
      </c>
      <c r="AH8" s="3" t="s">
        <v>95</v>
      </c>
      <c r="AI8" s="3" t="s">
        <v>96</v>
      </c>
      <c r="AJ8" s="3" t="s">
        <v>97</v>
      </c>
      <c r="AK8" s="3" t="s">
        <v>98</v>
      </c>
      <c r="AL8" s="42"/>
      <c r="AM8" s="3" t="s">
        <v>99</v>
      </c>
      <c r="AN8" s="3" t="s">
        <v>100</v>
      </c>
      <c r="AO8" s="1159" t="s">
        <v>101</v>
      </c>
      <c r="AP8" s="3" t="s">
        <v>102</v>
      </c>
      <c r="AQ8" s="3" t="s">
        <v>103</v>
      </c>
      <c r="AR8" s="3" t="s">
        <v>104</v>
      </c>
      <c r="AS8" s="3" t="s">
        <v>105</v>
      </c>
      <c r="AT8" s="42"/>
      <c r="AU8" s="3" t="s">
        <v>106</v>
      </c>
      <c r="AV8" s="3" t="s">
        <v>107</v>
      </c>
      <c r="AW8" s="3" t="s">
        <v>108</v>
      </c>
      <c r="AX8" s="3" t="s">
        <v>109</v>
      </c>
      <c r="AY8" s="3" t="s">
        <v>110</v>
      </c>
    </row>
    <row r="9" spans="1:52" ht="9.9499999999999993" customHeight="1" x14ac:dyDescent="0.2">
      <c r="B9" s="1689"/>
      <c r="C9" s="1690" t="s">
        <v>111</v>
      </c>
      <c r="D9" s="37"/>
      <c r="E9" s="37"/>
      <c r="F9" s="38"/>
      <c r="G9" s="38"/>
      <c r="H9" s="37"/>
      <c r="I9" s="37"/>
      <c r="J9" s="37"/>
      <c r="K9" s="38"/>
      <c r="L9" s="38"/>
      <c r="M9" s="37"/>
      <c r="N9" s="46"/>
      <c r="O9" s="38"/>
      <c r="P9" s="38"/>
      <c r="Q9" s="39"/>
      <c r="R9" s="39"/>
      <c r="S9" s="39"/>
      <c r="T9" s="39"/>
      <c r="U9" s="39"/>
      <c r="V9" s="39"/>
      <c r="W9" s="39"/>
      <c r="X9" s="39"/>
      <c r="Y9" s="39"/>
      <c r="Z9" s="39"/>
      <c r="AA9" s="39"/>
      <c r="AB9" s="39"/>
      <c r="AC9" s="39"/>
      <c r="AD9" s="39"/>
      <c r="AE9" s="39"/>
      <c r="AF9" s="39"/>
      <c r="AG9" s="39"/>
      <c r="AH9" s="39"/>
      <c r="AI9" s="39"/>
      <c r="AJ9" s="39"/>
      <c r="AK9" s="41"/>
      <c r="AL9" s="33"/>
      <c r="AM9" s="1660" t="s">
        <v>112</v>
      </c>
      <c r="AN9" s="175"/>
      <c r="AO9" s="176"/>
      <c r="AP9" s="302"/>
      <c r="AQ9" s="302"/>
      <c r="AR9" s="302"/>
      <c r="AS9" s="176"/>
      <c r="AT9" s="33"/>
      <c r="AU9" s="40"/>
      <c r="AV9" s="41"/>
      <c r="AW9" s="40"/>
      <c r="AX9" s="41"/>
      <c r="AY9" s="506"/>
    </row>
    <row r="10" spans="1:52" ht="9.9499999999999993" customHeight="1" x14ac:dyDescent="0.2">
      <c r="B10" s="1689"/>
      <c r="C10" s="1691"/>
      <c r="D10" s="1665" t="s">
        <v>113</v>
      </c>
      <c r="E10" s="1692" t="s">
        <v>114</v>
      </c>
      <c r="F10" s="75"/>
      <c r="G10" s="75"/>
      <c r="H10" s="1665" t="s">
        <v>115</v>
      </c>
      <c r="I10" s="1665" t="s">
        <v>116</v>
      </c>
      <c r="J10" s="1693" t="s">
        <v>117</v>
      </c>
      <c r="K10" s="75"/>
      <c r="L10" s="78"/>
      <c r="M10" s="1692" t="s">
        <v>118</v>
      </c>
      <c r="N10" s="74"/>
      <c r="O10" s="75"/>
      <c r="P10" s="75"/>
      <c r="Q10" s="76"/>
      <c r="R10" s="74"/>
      <c r="S10" s="74"/>
      <c r="T10" s="74"/>
      <c r="U10" s="74"/>
      <c r="V10" s="74"/>
      <c r="W10" s="74"/>
      <c r="X10" s="74"/>
      <c r="Y10" s="74"/>
      <c r="Z10" s="75"/>
      <c r="AA10" s="74"/>
      <c r="AB10" s="74"/>
      <c r="AC10" s="74"/>
      <c r="AD10" s="74"/>
      <c r="AE10" s="74"/>
      <c r="AF10" s="74"/>
      <c r="AG10" s="74"/>
      <c r="AH10" s="74"/>
      <c r="AI10" s="74"/>
      <c r="AJ10" s="77"/>
      <c r="AK10" s="1665" t="s">
        <v>119</v>
      </c>
      <c r="AL10" s="179"/>
      <c r="AM10" s="1661"/>
      <c r="AN10" s="1661" t="s">
        <v>120</v>
      </c>
      <c r="AO10" s="1662" t="s">
        <v>121</v>
      </c>
      <c r="AP10" s="644"/>
      <c r="AQ10" s="645"/>
      <c r="AR10" s="1626"/>
      <c r="AS10" s="1627"/>
      <c r="AT10" s="179"/>
      <c r="AU10" s="1668"/>
      <c r="AV10" s="1668"/>
      <c r="AW10" s="1668"/>
      <c r="AX10" s="1668"/>
      <c r="AY10" s="1653"/>
    </row>
    <row r="11" spans="1:52" ht="9.9499999999999993" customHeight="1" x14ac:dyDescent="0.2">
      <c r="B11" s="1689"/>
      <c r="C11" s="1691"/>
      <c r="D11" s="1665"/>
      <c r="E11" s="1692"/>
      <c r="F11" s="79"/>
      <c r="G11" s="79"/>
      <c r="H11" s="1665"/>
      <c r="I11" s="1665"/>
      <c r="J11" s="1692"/>
      <c r="K11" s="79"/>
      <c r="L11" s="80"/>
      <c r="M11" s="1692"/>
      <c r="N11" s="1658" t="s">
        <v>122</v>
      </c>
      <c r="O11" s="83"/>
      <c r="P11" s="83"/>
      <c r="Q11" s="1658" t="s">
        <v>123</v>
      </c>
      <c r="R11" s="1658" t="s">
        <v>124</v>
      </c>
      <c r="S11" s="83"/>
      <c r="T11" s="83"/>
      <c r="U11" s="83"/>
      <c r="V11" s="1658" t="s">
        <v>125</v>
      </c>
      <c r="W11" s="83"/>
      <c r="X11" s="168"/>
      <c r="Y11" s="1656" t="s">
        <v>126</v>
      </c>
      <c r="Z11" s="1656" t="s">
        <v>127</v>
      </c>
      <c r="AA11" s="1656" t="s">
        <v>128</v>
      </c>
      <c r="AB11" s="1656" t="s">
        <v>129</v>
      </c>
      <c r="AC11" s="1656" t="s">
        <v>130</v>
      </c>
      <c r="AD11" s="1656" t="s">
        <v>131</v>
      </c>
      <c r="AE11" s="1666" t="s">
        <v>132</v>
      </c>
      <c r="AF11" s="1666" t="s">
        <v>132</v>
      </c>
      <c r="AG11" s="1666" t="s">
        <v>132</v>
      </c>
      <c r="AH11" s="1666" t="s">
        <v>132</v>
      </c>
      <c r="AI11" s="1666" t="s">
        <v>132</v>
      </c>
      <c r="AJ11" s="1656" t="s">
        <v>133</v>
      </c>
      <c r="AK11" s="1665"/>
      <c r="AL11" s="179"/>
      <c r="AM11" s="1661"/>
      <c r="AN11" s="1661"/>
      <c r="AO11" s="1663"/>
      <c r="AP11" s="1670" t="s">
        <v>134</v>
      </c>
      <c r="AQ11" s="646"/>
      <c r="AR11" s="1628" t="s">
        <v>135</v>
      </c>
      <c r="AS11" s="1629"/>
      <c r="AT11" s="179"/>
      <c r="AU11" s="1669"/>
      <c r="AV11" s="1669"/>
      <c r="AW11" s="1669"/>
      <c r="AX11" s="1669"/>
      <c r="AY11" s="1654"/>
    </row>
    <row r="12" spans="1:52" ht="12" customHeight="1" x14ac:dyDescent="0.2">
      <c r="B12" s="1689"/>
      <c r="C12" s="1691"/>
      <c r="D12" s="1665"/>
      <c r="E12" s="1692"/>
      <c r="F12" s="81"/>
      <c r="G12" s="81"/>
      <c r="H12" s="1665"/>
      <c r="I12" s="1665"/>
      <c r="J12" s="1692"/>
      <c r="K12" s="81"/>
      <c r="L12" s="82"/>
      <c r="M12" s="1692"/>
      <c r="N12" s="1659"/>
      <c r="O12" s="84"/>
      <c r="P12" s="84"/>
      <c r="Q12" s="1659"/>
      <c r="R12" s="1659"/>
      <c r="S12" s="84"/>
      <c r="T12" s="84"/>
      <c r="U12" s="84"/>
      <c r="V12" s="1659"/>
      <c r="W12" s="169"/>
      <c r="X12" s="170"/>
      <c r="Y12" s="1657"/>
      <c r="Z12" s="1657"/>
      <c r="AA12" s="1657"/>
      <c r="AB12" s="1657"/>
      <c r="AC12" s="1657"/>
      <c r="AD12" s="1657"/>
      <c r="AE12" s="1667"/>
      <c r="AF12" s="1667"/>
      <c r="AG12" s="1667"/>
      <c r="AH12" s="1667"/>
      <c r="AI12" s="1667"/>
      <c r="AJ12" s="1657"/>
      <c r="AK12" s="1665"/>
      <c r="AL12" s="179"/>
      <c r="AM12" s="1661"/>
      <c r="AN12" s="1661"/>
      <c r="AO12" s="1663"/>
      <c r="AP12" s="1670"/>
      <c r="AQ12" s="647"/>
      <c r="AR12" s="1630"/>
      <c r="AS12" s="1631"/>
      <c r="AT12" s="179"/>
      <c r="AU12" s="1669"/>
      <c r="AV12" s="1669"/>
      <c r="AW12" s="1669"/>
      <c r="AX12" s="1669"/>
      <c r="AY12" s="1654"/>
    </row>
    <row r="13" spans="1:52" ht="62.45" customHeight="1" x14ac:dyDescent="0.2">
      <c r="B13" s="1689"/>
      <c r="C13" s="1691"/>
      <c r="D13" s="1665"/>
      <c r="E13" s="1692"/>
      <c r="F13" s="158" t="s">
        <v>136</v>
      </c>
      <c r="G13" s="158" t="s">
        <v>137</v>
      </c>
      <c r="H13" s="1665"/>
      <c r="I13" s="1665"/>
      <c r="J13" s="1692"/>
      <c r="K13" s="71" t="s">
        <v>138</v>
      </c>
      <c r="L13" s="72" t="s">
        <v>139</v>
      </c>
      <c r="M13" s="1692"/>
      <c r="N13" s="1694"/>
      <c r="O13" s="71" t="s">
        <v>140</v>
      </c>
      <c r="P13" s="73" t="s">
        <v>141</v>
      </c>
      <c r="Q13" s="1659"/>
      <c r="R13" s="1659"/>
      <c r="S13" s="73" t="s">
        <v>142</v>
      </c>
      <c r="T13" s="73" t="s">
        <v>143</v>
      </c>
      <c r="U13" s="73" t="s">
        <v>144</v>
      </c>
      <c r="V13" s="1659"/>
      <c r="W13" s="71" t="s">
        <v>145</v>
      </c>
      <c r="X13" s="158" t="s">
        <v>146</v>
      </c>
      <c r="Y13" s="1657"/>
      <c r="Z13" s="1657"/>
      <c r="AA13" s="1657"/>
      <c r="AB13" s="1657"/>
      <c r="AC13" s="1657"/>
      <c r="AD13" s="1664"/>
      <c r="AE13" s="1667"/>
      <c r="AF13" s="1667"/>
      <c r="AG13" s="1667"/>
      <c r="AH13" s="1667"/>
      <c r="AI13" s="1667"/>
      <c r="AJ13" s="1657"/>
      <c r="AK13" s="1665"/>
      <c r="AL13" s="180"/>
      <c r="AM13" s="1661"/>
      <c r="AN13" s="1661"/>
      <c r="AO13" s="1663"/>
      <c r="AP13" s="1671"/>
      <c r="AQ13" s="648" t="s">
        <v>147</v>
      </c>
      <c r="AR13" s="1362" t="s">
        <v>148</v>
      </c>
      <c r="AS13" s="1362" t="s">
        <v>149</v>
      </c>
      <c r="AT13" s="179"/>
      <c r="AU13" s="1669"/>
      <c r="AV13" s="1669"/>
      <c r="AW13" s="1669"/>
      <c r="AX13" s="1669"/>
      <c r="AY13" s="1654"/>
    </row>
    <row r="14" spans="1:52" s="162" customFormat="1" ht="27.75" customHeight="1" x14ac:dyDescent="0.15">
      <c r="A14" s="161"/>
      <c r="B14" s="244" t="s">
        <v>150</v>
      </c>
      <c r="C14" s="245" t="s">
        <v>151</v>
      </c>
      <c r="D14" s="246" t="s">
        <v>152</v>
      </c>
      <c r="E14" s="247" t="s">
        <v>153</v>
      </c>
      <c r="F14" s="248"/>
      <c r="G14" s="248"/>
      <c r="H14" s="247" t="s">
        <v>154</v>
      </c>
      <c r="I14" s="247" t="s">
        <v>155</v>
      </c>
      <c r="J14" s="247" t="s">
        <v>156</v>
      </c>
      <c r="K14" s="248"/>
      <c r="L14" s="249"/>
      <c r="M14" s="247"/>
      <c r="N14" s="250" t="s">
        <v>157</v>
      </c>
      <c r="O14" s="248"/>
      <c r="P14" s="251"/>
      <c r="Q14" s="246"/>
      <c r="R14" s="252"/>
      <c r="S14" s="248"/>
      <c r="T14" s="248"/>
      <c r="U14" s="253"/>
      <c r="V14" s="252"/>
      <c r="W14" s="248"/>
      <c r="X14" s="248"/>
      <c r="Y14" s="254"/>
      <c r="Z14" s="255"/>
      <c r="AA14" s="255"/>
      <c r="AB14" s="255"/>
      <c r="AC14" s="254"/>
      <c r="AD14" s="247" t="s">
        <v>158</v>
      </c>
      <c r="AE14" s="254"/>
      <c r="AF14" s="254"/>
      <c r="AG14" s="254"/>
      <c r="AH14" s="254"/>
      <c r="AI14" s="254"/>
      <c r="AJ14" s="254"/>
      <c r="AK14" s="255" t="s">
        <v>159</v>
      </c>
      <c r="AL14" s="227"/>
      <c r="AM14" s="246" t="s">
        <v>160</v>
      </c>
      <c r="AN14" s="247" t="s">
        <v>161</v>
      </c>
      <c r="AO14" s="255" t="s">
        <v>162</v>
      </c>
      <c r="AP14" s="1685"/>
      <c r="AQ14" s="1686"/>
      <c r="AR14" s="1363"/>
      <c r="AS14" s="1363"/>
      <c r="AT14" s="980"/>
      <c r="AU14" s="256"/>
      <c r="AV14" s="257"/>
      <c r="AW14" s="256"/>
      <c r="AX14" s="257"/>
      <c r="AY14" s="257"/>
      <c r="AZ14" s="164"/>
    </row>
    <row r="15" spans="1:52" s="226" customFormat="1" ht="14.25" hidden="1" customHeight="1" x14ac:dyDescent="0.2">
      <c r="A15" s="42"/>
      <c r="B15" s="258" t="s">
        <v>163</v>
      </c>
      <c r="C15" s="259" t="s">
        <v>164</v>
      </c>
      <c r="D15" s="260" t="s">
        <v>165</v>
      </c>
      <c r="E15" s="261" t="s">
        <v>166</v>
      </c>
      <c r="F15" s="262" t="s">
        <v>167</v>
      </c>
      <c r="G15" s="262" t="s">
        <v>168</v>
      </c>
      <c r="H15" s="261" t="s">
        <v>169</v>
      </c>
      <c r="I15" s="261" t="s">
        <v>170</v>
      </c>
      <c r="J15" s="261" t="s">
        <v>171</v>
      </c>
      <c r="K15" s="262" t="s">
        <v>172</v>
      </c>
      <c r="L15" s="263" t="s">
        <v>173</v>
      </c>
      <c r="M15" s="261" t="s">
        <v>174</v>
      </c>
      <c r="N15" s="264" t="s">
        <v>175</v>
      </c>
      <c r="O15" s="262" t="s">
        <v>176</v>
      </c>
      <c r="P15" s="243" t="s">
        <v>177</v>
      </c>
      <c r="Q15" s="260" t="s">
        <v>178</v>
      </c>
      <c r="R15" s="265" t="s">
        <v>179</v>
      </c>
      <c r="S15" s="262" t="s">
        <v>180</v>
      </c>
      <c r="T15" s="262" t="s">
        <v>181</v>
      </c>
      <c r="U15" s="266" t="s">
        <v>182</v>
      </c>
      <c r="V15" s="265" t="s">
        <v>183</v>
      </c>
      <c r="W15" s="262" t="s">
        <v>184</v>
      </c>
      <c r="X15" s="262" t="s">
        <v>185</v>
      </c>
      <c r="Y15" s="267" t="s">
        <v>186</v>
      </c>
      <c r="Z15" s="268" t="s">
        <v>187</v>
      </c>
      <c r="AA15" s="268" t="s">
        <v>188</v>
      </c>
      <c r="AB15" s="268" t="s">
        <v>189</v>
      </c>
      <c r="AC15" s="267" t="s">
        <v>190</v>
      </c>
      <c r="AD15" s="261" t="s">
        <v>191</v>
      </c>
      <c r="AE15" s="267"/>
      <c r="AF15" s="267"/>
      <c r="AG15" s="267"/>
      <c r="AH15" s="267"/>
      <c r="AI15" s="267"/>
      <c r="AJ15" s="267" t="s">
        <v>192</v>
      </c>
      <c r="AK15" s="268" t="s">
        <v>193</v>
      </c>
      <c r="AL15" s="228"/>
      <c r="AM15" s="260" t="s">
        <v>194</v>
      </c>
      <c r="AN15" s="261" t="s">
        <v>195</v>
      </c>
      <c r="AO15" s="268" t="s">
        <v>196</v>
      </c>
      <c r="AP15" s="649"/>
      <c r="AQ15" s="649"/>
      <c r="AR15" s="1364"/>
      <c r="AS15" s="1364"/>
      <c r="AT15" s="981"/>
      <c r="AU15" s="260"/>
      <c r="AV15" s="267"/>
      <c r="AW15" s="260"/>
      <c r="AX15" s="267"/>
      <c r="AY15" s="267"/>
      <c r="AZ15" s="225"/>
    </row>
    <row r="16" spans="1:52" x14ac:dyDescent="0.2">
      <c r="A16" s="1634"/>
      <c r="B16" s="238">
        <v>2002</v>
      </c>
      <c r="C16" s="239">
        <f>D16+E16+H16+I16+J16+M16+AK16</f>
        <v>0</v>
      </c>
      <c r="D16" s="982"/>
      <c r="E16" s="240">
        <f>F16+G16</f>
        <v>0</v>
      </c>
      <c r="F16" s="985"/>
      <c r="G16" s="985"/>
      <c r="H16" s="986"/>
      <c r="I16" s="986"/>
      <c r="J16" s="982"/>
      <c r="K16" s="985"/>
      <c r="L16" s="987"/>
      <c r="M16" s="240">
        <f>N16+Q16+R16+V16+Y16+Z16+AA16+AB16+AC16+AD16+AE16+AF16+AG16+AJ16+AH16+AI16</f>
        <v>0</v>
      </c>
      <c r="N16" s="999"/>
      <c r="O16" s="985"/>
      <c r="P16" s="1000"/>
      <c r="Q16" s="982"/>
      <c r="R16" s="999"/>
      <c r="S16" s="985"/>
      <c r="T16" s="985"/>
      <c r="U16" s="1001"/>
      <c r="V16" s="999"/>
      <c r="W16" s="985"/>
      <c r="X16" s="985"/>
      <c r="Y16" s="1002"/>
      <c r="Z16" s="1002"/>
      <c r="AA16" s="1002"/>
      <c r="AB16" s="1002"/>
      <c r="AC16" s="1002"/>
      <c r="AD16" s="1002"/>
      <c r="AE16" s="1002"/>
      <c r="AF16" s="1002"/>
      <c r="AG16" s="1002"/>
      <c r="AH16" s="1002"/>
      <c r="AI16" s="1002"/>
      <c r="AJ16" s="1002"/>
      <c r="AK16" s="1002"/>
      <c r="AL16" s="229"/>
      <c r="AM16" s="1006"/>
      <c r="AN16" s="1006"/>
      <c r="AO16" s="1007"/>
      <c r="AP16" s="650"/>
      <c r="AQ16" s="651"/>
      <c r="AR16" s="1334"/>
      <c r="AS16" s="1334"/>
      <c r="AT16" s="182"/>
      <c r="AU16" s="236"/>
      <c r="AV16" s="237"/>
      <c r="AW16" s="236"/>
      <c r="AX16" s="237"/>
      <c r="AY16" s="237"/>
    </row>
    <row r="17" spans="1:51" x14ac:dyDescent="0.2">
      <c r="A17" s="1634"/>
      <c r="B17" s="8">
        <v>2003</v>
      </c>
      <c r="C17" s="181">
        <f t="shared" ref="C17:C23" si="0">D17+E17+H17+I17+J17+M17+AK17</f>
        <v>0</v>
      </c>
      <c r="D17" s="983"/>
      <c r="E17" s="171">
        <f t="shared" ref="E17:E38" si="1">F17+G17</f>
        <v>0</v>
      </c>
      <c r="F17" s="988"/>
      <c r="G17" s="989"/>
      <c r="H17" s="990"/>
      <c r="I17" s="983"/>
      <c r="J17" s="988"/>
      <c r="K17" s="991"/>
      <c r="L17" s="992"/>
      <c r="M17" s="171">
        <f t="shared" ref="M17:M32" si="2">N17+Q17+R17+V17+Y17+Z17+AA17+AB17+AC17+AD17+AE17+AF17+AG17+AJ17+AH17+AI17</f>
        <v>0</v>
      </c>
      <c r="N17" s="988"/>
      <c r="O17" s="991"/>
      <c r="P17" s="992"/>
      <c r="Q17" s="983"/>
      <c r="R17" s="997"/>
      <c r="S17" s="991"/>
      <c r="T17" s="991"/>
      <c r="U17" s="989"/>
      <c r="V17" s="997"/>
      <c r="W17" s="991"/>
      <c r="X17" s="991"/>
      <c r="Y17" s="990"/>
      <c r="Z17" s="990"/>
      <c r="AA17" s="990"/>
      <c r="AB17" s="990"/>
      <c r="AC17" s="990"/>
      <c r="AD17" s="990"/>
      <c r="AE17" s="990"/>
      <c r="AF17" s="990"/>
      <c r="AG17" s="990"/>
      <c r="AH17" s="990"/>
      <c r="AI17" s="990"/>
      <c r="AJ17" s="990"/>
      <c r="AK17" s="990"/>
      <c r="AL17" s="229"/>
      <c r="AM17" s="1010"/>
      <c r="AN17" s="1008"/>
      <c r="AO17" s="1009"/>
      <c r="AP17" s="650"/>
      <c r="AQ17" s="652"/>
      <c r="AR17" s="1334"/>
      <c r="AS17" s="1334"/>
      <c r="AT17" s="182"/>
      <c r="AU17" s="172"/>
      <c r="AV17" s="173"/>
      <c r="AW17" s="172"/>
      <c r="AX17" s="173"/>
      <c r="AY17" s="173"/>
    </row>
    <row r="18" spans="1:51" x14ac:dyDescent="0.2">
      <c r="A18" s="1634"/>
      <c r="B18" s="8">
        <v>2004</v>
      </c>
      <c r="C18" s="181">
        <f t="shared" si="0"/>
        <v>0</v>
      </c>
      <c r="D18" s="983"/>
      <c r="E18" s="171">
        <f t="shared" si="1"/>
        <v>0</v>
      </c>
      <c r="F18" s="988"/>
      <c r="G18" s="989"/>
      <c r="H18" s="990"/>
      <c r="I18" s="983"/>
      <c r="J18" s="988"/>
      <c r="K18" s="991"/>
      <c r="L18" s="992"/>
      <c r="M18" s="171">
        <f t="shared" si="2"/>
        <v>0</v>
      </c>
      <c r="N18" s="988"/>
      <c r="O18" s="991"/>
      <c r="P18" s="992"/>
      <c r="Q18" s="983"/>
      <c r="R18" s="997"/>
      <c r="S18" s="991"/>
      <c r="T18" s="991"/>
      <c r="U18" s="989"/>
      <c r="V18" s="997"/>
      <c r="W18" s="991"/>
      <c r="X18" s="991"/>
      <c r="Y18" s="990"/>
      <c r="Z18" s="990"/>
      <c r="AA18" s="990"/>
      <c r="AB18" s="990"/>
      <c r="AC18" s="990"/>
      <c r="AD18" s="990"/>
      <c r="AE18" s="990"/>
      <c r="AF18" s="990"/>
      <c r="AG18" s="990"/>
      <c r="AH18" s="990"/>
      <c r="AI18" s="990"/>
      <c r="AJ18" s="990"/>
      <c r="AK18" s="990"/>
      <c r="AL18" s="229"/>
      <c r="AM18" s="1010"/>
      <c r="AN18" s="1008"/>
      <c r="AO18" s="1009"/>
      <c r="AP18" s="650"/>
      <c r="AQ18" s="652"/>
      <c r="AR18" s="1334"/>
      <c r="AS18" s="1334"/>
      <c r="AT18" s="182"/>
      <c r="AU18" s="172"/>
      <c r="AV18" s="173"/>
      <c r="AW18" s="172"/>
      <c r="AX18" s="173"/>
      <c r="AY18" s="173"/>
    </row>
    <row r="19" spans="1:51" x14ac:dyDescent="0.2">
      <c r="A19" s="1634"/>
      <c r="B19" s="8">
        <v>2005</v>
      </c>
      <c r="C19" s="181">
        <f t="shared" si="0"/>
        <v>0</v>
      </c>
      <c r="D19" s="983"/>
      <c r="E19" s="171">
        <f>F19+G19</f>
        <v>0</v>
      </c>
      <c r="F19" s="988"/>
      <c r="G19" s="989"/>
      <c r="H19" s="990"/>
      <c r="I19" s="983"/>
      <c r="J19" s="988"/>
      <c r="K19" s="991"/>
      <c r="L19" s="992"/>
      <c r="M19" s="171">
        <f t="shared" si="2"/>
        <v>0</v>
      </c>
      <c r="N19" s="988"/>
      <c r="O19" s="991"/>
      <c r="P19" s="992"/>
      <c r="Q19" s="983"/>
      <c r="R19" s="997"/>
      <c r="S19" s="991"/>
      <c r="T19" s="991"/>
      <c r="U19" s="989"/>
      <c r="V19" s="997"/>
      <c r="W19" s="991"/>
      <c r="X19" s="991"/>
      <c r="Y19" s="990"/>
      <c r="Z19" s="990"/>
      <c r="AA19" s="990"/>
      <c r="AB19" s="990"/>
      <c r="AC19" s="990"/>
      <c r="AD19" s="990"/>
      <c r="AE19" s="990"/>
      <c r="AF19" s="990"/>
      <c r="AG19" s="990"/>
      <c r="AH19" s="990"/>
      <c r="AI19" s="990"/>
      <c r="AJ19" s="990"/>
      <c r="AK19" s="990"/>
      <c r="AL19" s="182"/>
      <c r="AM19" s="1010"/>
      <c r="AN19" s="1008"/>
      <c r="AO19" s="1009"/>
      <c r="AP19" s="650"/>
      <c r="AQ19" s="652"/>
      <c r="AR19" s="1334"/>
      <c r="AS19" s="1334"/>
      <c r="AT19" s="182"/>
      <c r="AU19" s="172"/>
      <c r="AV19" s="173"/>
      <c r="AW19" s="172"/>
      <c r="AX19" s="173"/>
      <c r="AY19" s="173"/>
    </row>
    <row r="20" spans="1:51" x14ac:dyDescent="0.2">
      <c r="A20" s="1634"/>
      <c r="B20" s="8">
        <v>2006</v>
      </c>
      <c r="C20" s="181">
        <f t="shared" si="0"/>
        <v>0</v>
      </c>
      <c r="D20" s="983"/>
      <c r="E20" s="171">
        <f>F20+G20</f>
        <v>0</v>
      </c>
      <c r="F20" s="988"/>
      <c r="G20" s="989"/>
      <c r="H20" s="990"/>
      <c r="I20" s="983"/>
      <c r="J20" s="988"/>
      <c r="K20" s="991"/>
      <c r="L20" s="992"/>
      <c r="M20" s="171">
        <f t="shared" si="2"/>
        <v>0</v>
      </c>
      <c r="N20" s="988"/>
      <c r="O20" s="991"/>
      <c r="P20" s="992"/>
      <c r="Q20" s="983"/>
      <c r="R20" s="997"/>
      <c r="S20" s="991"/>
      <c r="T20" s="991"/>
      <c r="U20" s="989"/>
      <c r="V20" s="997"/>
      <c r="W20" s="991"/>
      <c r="X20" s="991"/>
      <c r="Y20" s="990"/>
      <c r="Z20" s="990"/>
      <c r="AA20" s="990"/>
      <c r="AB20" s="990"/>
      <c r="AC20" s="990"/>
      <c r="AD20" s="990"/>
      <c r="AE20" s="990"/>
      <c r="AF20" s="990"/>
      <c r="AG20" s="990"/>
      <c r="AH20" s="990"/>
      <c r="AI20" s="990"/>
      <c r="AJ20" s="990"/>
      <c r="AK20" s="990"/>
      <c r="AL20" s="182"/>
      <c r="AM20" s="1010"/>
      <c r="AN20" s="1008"/>
      <c r="AO20" s="1009"/>
      <c r="AP20" s="650"/>
      <c r="AQ20" s="652"/>
      <c r="AR20" s="1334"/>
      <c r="AS20" s="1334"/>
      <c r="AT20" s="182"/>
      <c r="AU20" s="172"/>
      <c r="AV20" s="173"/>
      <c r="AW20" s="172"/>
      <c r="AX20" s="173"/>
      <c r="AY20" s="173"/>
    </row>
    <row r="21" spans="1:51" x14ac:dyDescent="0.2">
      <c r="A21" s="1634"/>
      <c r="B21" s="8">
        <v>2007</v>
      </c>
      <c r="C21" s="181">
        <f>D21+E21+H21+I21+J21+M21+AK21</f>
        <v>0</v>
      </c>
      <c r="D21" s="983"/>
      <c r="E21" s="171">
        <f t="shared" si="1"/>
        <v>0</v>
      </c>
      <c r="F21" s="988"/>
      <c r="G21" s="989"/>
      <c r="H21" s="990"/>
      <c r="I21" s="983"/>
      <c r="J21" s="988"/>
      <c r="K21" s="991"/>
      <c r="L21" s="992"/>
      <c r="M21" s="171">
        <f t="shared" si="2"/>
        <v>0</v>
      </c>
      <c r="N21" s="988"/>
      <c r="O21" s="991"/>
      <c r="P21" s="992"/>
      <c r="Q21" s="983"/>
      <c r="R21" s="997"/>
      <c r="S21" s="991"/>
      <c r="T21" s="991"/>
      <c r="U21" s="989"/>
      <c r="V21" s="997"/>
      <c r="W21" s="991"/>
      <c r="X21" s="991"/>
      <c r="Y21" s="990"/>
      <c r="Z21" s="990"/>
      <c r="AA21" s="990"/>
      <c r="AB21" s="990"/>
      <c r="AC21" s="990"/>
      <c r="AD21" s="990"/>
      <c r="AE21" s="990"/>
      <c r="AF21" s="990"/>
      <c r="AG21" s="990"/>
      <c r="AH21" s="990"/>
      <c r="AI21" s="990"/>
      <c r="AJ21" s="990"/>
      <c r="AK21" s="990"/>
      <c r="AL21" s="182"/>
      <c r="AM21" s="1010"/>
      <c r="AN21" s="1008"/>
      <c r="AO21" s="1009"/>
      <c r="AP21" s="650"/>
      <c r="AQ21" s="652"/>
      <c r="AR21" s="1334"/>
      <c r="AS21" s="1334"/>
      <c r="AT21" s="182"/>
      <c r="AU21" s="172"/>
      <c r="AV21" s="173"/>
      <c r="AW21" s="172"/>
      <c r="AX21" s="173"/>
      <c r="AY21" s="173"/>
    </row>
    <row r="22" spans="1:51" x14ac:dyDescent="0.2">
      <c r="A22" s="1634"/>
      <c r="B22" s="8">
        <v>2008</v>
      </c>
      <c r="C22" s="181">
        <f>D22+E22+H22+I22+J22+M22+AK22</f>
        <v>0</v>
      </c>
      <c r="D22" s="983"/>
      <c r="E22" s="171">
        <f>F22+G22</f>
        <v>0</v>
      </c>
      <c r="F22" s="988"/>
      <c r="G22" s="989"/>
      <c r="H22" s="990"/>
      <c r="I22" s="983"/>
      <c r="J22" s="988"/>
      <c r="K22" s="991"/>
      <c r="L22" s="992"/>
      <c r="M22" s="171">
        <f t="shared" si="2"/>
        <v>0</v>
      </c>
      <c r="N22" s="988"/>
      <c r="O22" s="991"/>
      <c r="P22" s="992"/>
      <c r="Q22" s="983"/>
      <c r="R22" s="997"/>
      <c r="S22" s="991"/>
      <c r="T22" s="991"/>
      <c r="U22" s="989"/>
      <c r="V22" s="997"/>
      <c r="W22" s="991"/>
      <c r="X22" s="991"/>
      <c r="Y22" s="990"/>
      <c r="Z22" s="990"/>
      <c r="AA22" s="990"/>
      <c r="AB22" s="990"/>
      <c r="AC22" s="990"/>
      <c r="AD22" s="990"/>
      <c r="AE22" s="990"/>
      <c r="AF22" s="990"/>
      <c r="AG22" s="990"/>
      <c r="AH22" s="990"/>
      <c r="AI22" s="990"/>
      <c r="AJ22" s="990"/>
      <c r="AK22" s="990"/>
      <c r="AL22" s="182"/>
      <c r="AM22" s="1010"/>
      <c r="AN22" s="1008"/>
      <c r="AO22" s="1009"/>
      <c r="AP22" s="650"/>
      <c r="AQ22" s="652"/>
      <c r="AR22" s="1334"/>
      <c r="AS22" s="1334"/>
      <c r="AT22" s="182"/>
      <c r="AU22" s="172"/>
      <c r="AV22" s="173"/>
      <c r="AW22" s="172"/>
      <c r="AX22" s="173"/>
      <c r="AY22" s="173"/>
    </row>
    <row r="23" spans="1:51" x14ac:dyDescent="0.2">
      <c r="A23" s="1634"/>
      <c r="B23" s="8">
        <v>2009</v>
      </c>
      <c r="C23" s="181">
        <f t="shared" si="0"/>
        <v>0</v>
      </c>
      <c r="D23" s="983"/>
      <c r="E23" s="171">
        <f t="shared" si="1"/>
        <v>0</v>
      </c>
      <c r="F23" s="988"/>
      <c r="G23" s="989"/>
      <c r="H23" s="990"/>
      <c r="I23" s="983"/>
      <c r="J23" s="988"/>
      <c r="K23" s="991"/>
      <c r="L23" s="992"/>
      <c r="M23" s="171">
        <f t="shared" si="2"/>
        <v>0</v>
      </c>
      <c r="N23" s="988"/>
      <c r="O23" s="991"/>
      <c r="P23" s="992"/>
      <c r="Q23" s="983"/>
      <c r="R23" s="997"/>
      <c r="S23" s="991"/>
      <c r="T23" s="991"/>
      <c r="U23" s="989"/>
      <c r="V23" s="997"/>
      <c r="W23" s="991"/>
      <c r="X23" s="991"/>
      <c r="Y23" s="990"/>
      <c r="Z23" s="990"/>
      <c r="AA23" s="990"/>
      <c r="AB23" s="990"/>
      <c r="AC23" s="990"/>
      <c r="AD23" s="990"/>
      <c r="AE23" s="990"/>
      <c r="AF23" s="990"/>
      <c r="AG23" s="990"/>
      <c r="AH23" s="990"/>
      <c r="AI23" s="990"/>
      <c r="AJ23" s="990"/>
      <c r="AK23" s="990"/>
      <c r="AL23" s="182"/>
      <c r="AM23" s="1010"/>
      <c r="AN23" s="1008"/>
      <c r="AO23" s="1009"/>
      <c r="AP23" s="650"/>
      <c r="AQ23" s="652"/>
      <c r="AR23" s="1334"/>
      <c r="AS23" s="1334"/>
      <c r="AT23" s="182"/>
      <c r="AU23" s="172"/>
      <c r="AV23" s="174"/>
      <c r="AW23" s="875"/>
      <c r="AX23" s="173"/>
      <c r="AY23" s="173"/>
    </row>
    <row r="24" spans="1:51" x14ac:dyDescent="0.2">
      <c r="A24" s="1634"/>
      <c r="B24" s="8">
        <v>2010</v>
      </c>
      <c r="C24" s="181">
        <f>D24+E24+H24+I24+J24+M24+AK24</f>
        <v>0</v>
      </c>
      <c r="D24" s="983"/>
      <c r="E24" s="171">
        <f t="shared" si="1"/>
        <v>0</v>
      </c>
      <c r="F24" s="988"/>
      <c r="G24" s="989"/>
      <c r="H24" s="990"/>
      <c r="I24" s="983"/>
      <c r="J24" s="988"/>
      <c r="K24" s="991"/>
      <c r="L24" s="992"/>
      <c r="M24" s="171">
        <f>N24+Q24+R24+V24+Y24+Z24+AA24+AB24+AC24+AD24+AE24+AF24+AG24+AJ24+AH24+AI24</f>
        <v>0</v>
      </c>
      <c r="N24" s="988"/>
      <c r="O24" s="991"/>
      <c r="P24" s="992"/>
      <c r="Q24" s="983"/>
      <c r="R24" s="997"/>
      <c r="S24" s="991"/>
      <c r="T24" s="991"/>
      <c r="U24" s="989"/>
      <c r="V24" s="997"/>
      <c r="W24" s="991"/>
      <c r="X24" s="991"/>
      <c r="Y24" s="990"/>
      <c r="Z24" s="990"/>
      <c r="AA24" s="990"/>
      <c r="AB24" s="990"/>
      <c r="AC24" s="990"/>
      <c r="AD24" s="990"/>
      <c r="AE24" s="990"/>
      <c r="AF24" s="990"/>
      <c r="AG24" s="990"/>
      <c r="AH24" s="990"/>
      <c r="AI24" s="990"/>
      <c r="AJ24" s="990"/>
      <c r="AK24" s="990"/>
      <c r="AL24" s="182"/>
      <c r="AM24" s="1010"/>
      <c r="AN24" s="1008"/>
      <c r="AO24" s="1009"/>
      <c r="AP24" s="650"/>
      <c r="AQ24" s="652"/>
      <c r="AR24" s="1334"/>
      <c r="AS24" s="1334"/>
      <c r="AT24" s="182"/>
      <c r="AU24" s="172"/>
      <c r="AV24" s="174"/>
      <c r="AW24" s="875"/>
      <c r="AX24" s="173"/>
      <c r="AY24" s="173"/>
    </row>
    <row r="25" spans="1:51" x14ac:dyDescent="0.2">
      <c r="A25" s="1634"/>
      <c r="B25" s="8">
        <v>2011</v>
      </c>
      <c r="C25" s="181">
        <f>D25+E25+H25+I25+J25+M25+AK25</f>
        <v>0</v>
      </c>
      <c r="D25" s="983"/>
      <c r="E25" s="171">
        <f t="shared" si="1"/>
        <v>0</v>
      </c>
      <c r="F25" s="988"/>
      <c r="G25" s="989"/>
      <c r="H25" s="990"/>
      <c r="I25" s="983"/>
      <c r="J25" s="988"/>
      <c r="K25" s="991"/>
      <c r="L25" s="992"/>
      <c r="M25" s="171">
        <f>N25+Q25+R25+V25+Y25+Z25+AA25+AB25+AC25+AD25+AE25+AF25+AG25+AJ25+AH25+AI25</f>
        <v>0</v>
      </c>
      <c r="N25" s="988"/>
      <c r="O25" s="991"/>
      <c r="P25" s="992"/>
      <c r="Q25" s="983"/>
      <c r="R25" s="997"/>
      <c r="S25" s="991"/>
      <c r="T25" s="991"/>
      <c r="U25" s="989"/>
      <c r="V25" s="997"/>
      <c r="W25" s="991"/>
      <c r="X25" s="991"/>
      <c r="Y25" s="990"/>
      <c r="Z25" s="990"/>
      <c r="AA25" s="990"/>
      <c r="AB25" s="990"/>
      <c r="AC25" s="990"/>
      <c r="AD25" s="990"/>
      <c r="AE25" s="990"/>
      <c r="AF25" s="990"/>
      <c r="AG25" s="990"/>
      <c r="AH25" s="990"/>
      <c r="AI25" s="990"/>
      <c r="AJ25" s="990"/>
      <c r="AK25" s="990"/>
      <c r="AL25" s="182"/>
      <c r="AM25" s="1010"/>
      <c r="AN25" s="1008"/>
      <c r="AO25" s="1009"/>
      <c r="AP25" s="650"/>
      <c r="AQ25" s="652"/>
      <c r="AR25" s="1334"/>
      <c r="AS25" s="1334"/>
      <c r="AT25" s="182"/>
      <c r="AU25" s="172"/>
      <c r="AV25" s="174"/>
      <c r="AW25" s="875"/>
      <c r="AX25" s="173"/>
      <c r="AY25" s="173"/>
    </row>
    <row r="26" spans="1:51" x14ac:dyDescent="0.2">
      <c r="A26" s="1634"/>
      <c r="B26" s="8">
        <v>2012</v>
      </c>
      <c r="C26" s="181">
        <f t="shared" ref="C26:C38" si="3">D26+E26+H26+I26+J26+M26+AK26</f>
        <v>0</v>
      </c>
      <c r="D26" s="983"/>
      <c r="E26" s="171">
        <f t="shared" si="1"/>
        <v>0</v>
      </c>
      <c r="F26" s="988"/>
      <c r="G26" s="989"/>
      <c r="H26" s="990"/>
      <c r="I26" s="983"/>
      <c r="J26" s="988"/>
      <c r="K26" s="991"/>
      <c r="L26" s="992"/>
      <c r="M26" s="171">
        <f>N26+Q26+R26+V26+Y26+Z26+AA26+AB26+AC26+AD26+AE26+AF26+AG26+AJ26+AH26+AI26</f>
        <v>0</v>
      </c>
      <c r="N26" s="988"/>
      <c r="O26" s="991"/>
      <c r="P26" s="992"/>
      <c r="Q26" s="983"/>
      <c r="R26" s="997"/>
      <c r="S26" s="991"/>
      <c r="T26" s="991"/>
      <c r="U26" s="989"/>
      <c r="V26" s="997"/>
      <c r="W26" s="991"/>
      <c r="X26" s="991"/>
      <c r="Y26" s="990"/>
      <c r="Z26" s="990"/>
      <c r="AA26" s="990"/>
      <c r="AB26" s="990"/>
      <c r="AC26" s="990"/>
      <c r="AD26" s="990"/>
      <c r="AE26" s="990"/>
      <c r="AF26" s="990"/>
      <c r="AG26" s="990"/>
      <c r="AH26" s="990"/>
      <c r="AI26" s="990"/>
      <c r="AJ26" s="990"/>
      <c r="AK26" s="990"/>
      <c r="AL26" s="182"/>
      <c r="AM26" s="1010"/>
      <c r="AN26" s="1008"/>
      <c r="AO26" s="1009"/>
      <c r="AP26" s="650"/>
      <c r="AQ26" s="652"/>
      <c r="AR26" s="1334"/>
      <c r="AS26" s="1334"/>
      <c r="AT26" s="182"/>
      <c r="AU26" s="172"/>
      <c r="AV26" s="174"/>
      <c r="AW26" s="875"/>
      <c r="AX26" s="173"/>
      <c r="AY26" s="173"/>
    </row>
    <row r="27" spans="1:51" x14ac:dyDescent="0.2">
      <c r="A27" s="1634"/>
      <c r="B27" s="8">
        <v>2013</v>
      </c>
      <c r="C27" s="181">
        <f t="shared" si="3"/>
        <v>0</v>
      </c>
      <c r="D27" s="983"/>
      <c r="E27" s="171">
        <f t="shared" si="1"/>
        <v>0</v>
      </c>
      <c r="F27" s="988"/>
      <c r="G27" s="989"/>
      <c r="H27" s="990"/>
      <c r="I27" s="983"/>
      <c r="J27" s="988"/>
      <c r="K27" s="991"/>
      <c r="L27" s="992"/>
      <c r="M27" s="171">
        <f t="shared" si="2"/>
        <v>0</v>
      </c>
      <c r="N27" s="988"/>
      <c r="O27" s="991"/>
      <c r="P27" s="992"/>
      <c r="Q27" s="983"/>
      <c r="R27" s="997"/>
      <c r="S27" s="991"/>
      <c r="T27" s="991"/>
      <c r="U27" s="989"/>
      <c r="V27" s="997"/>
      <c r="W27" s="991"/>
      <c r="X27" s="991"/>
      <c r="Y27" s="990"/>
      <c r="Z27" s="990"/>
      <c r="AA27" s="990"/>
      <c r="AB27" s="990"/>
      <c r="AC27" s="990"/>
      <c r="AD27" s="990"/>
      <c r="AE27" s="990"/>
      <c r="AF27" s="990"/>
      <c r="AG27" s="990"/>
      <c r="AH27" s="990"/>
      <c r="AI27" s="990"/>
      <c r="AJ27" s="990"/>
      <c r="AK27" s="990"/>
      <c r="AL27" s="182"/>
      <c r="AM27" s="1010"/>
      <c r="AN27" s="1008"/>
      <c r="AO27" s="1009"/>
      <c r="AP27" s="650"/>
      <c r="AQ27" s="652"/>
      <c r="AR27" s="1334"/>
      <c r="AS27" s="1334"/>
      <c r="AT27" s="182"/>
      <c r="AU27" s="172"/>
      <c r="AV27" s="174"/>
      <c r="AW27" s="875"/>
      <c r="AX27" s="173"/>
      <c r="AY27" s="173"/>
    </row>
    <row r="28" spans="1:51" x14ac:dyDescent="0.2">
      <c r="A28" s="1634"/>
      <c r="B28" s="26">
        <v>2014</v>
      </c>
      <c r="C28" s="181">
        <f t="shared" si="3"/>
        <v>0</v>
      </c>
      <c r="D28" s="983"/>
      <c r="E28" s="171">
        <f t="shared" si="1"/>
        <v>0</v>
      </c>
      <c r="F28" s="988"/>
      <c r="G28" s="993"/>
      <c r="H28" s="994"/>
      <c r="I28" s="983"/>
      <c r="J28" s="988"/>
      <c r="K28" s="995"/>
      <c r="L28" s="996"/>
      <c r="M28" s="171">
        <f t="shared" si="2"/>
        <v>0</v>
      </c>
      <c r="N28" s="988"/>
      <c r="O28" s="995"/>
      <c r="P28" s="996"/>
      <c r="Q28" s="983"/>
      <c r="R28" s="997"/>
      <c r="S28" s="995"/>
      <c r="T28" s="995"/>
      <c r="U28" s="993"/>
      <c r="V28" s="997"/>
      <c r="W28" s="995"/>
      <c r="X28" s="995"/>
      <c r="Y28" s="990"/>
      <c r="Z28" s="990"/>
      <c r="AA28" s="990"/>
      <c r="AB28" s="990"/>
      <c r="AC28" s="994"/>
      <c r="AD28" s="994"/>
      <c r="AE28" s="994"/>
      <c r="AF28" s="994"/>
      <c r="AG28" s="994"/>
      <c r="AH28" s="994"/>
      <c r="AI28" s="994"/>
      <c r="AJ28" s="994"/>
      <c r="AK28" s="994"/>
      <c r="AL28" s="182"/>
      <c r="AM28" s="1012"/>
      <c r="AN28" s="1008"/>
      <c r="AO28" s="1009"/>
      <c r="AP28" s="650"/>
      <c r="AQ28" s="653"/>
      <c r="AR28" s="1334"/>
      <c r="AS28" s="1334"/>
      <c r="AT28" s="182"/>
      <c r="AU28" s="172"/>
      <c r="AV28" s="174"/>
      <c r="AW28" s="875"/>
      <c r="AX28" s="173"/>
      <c r="AY28" s="174"/>
    </row>
    <row r="29" spans="1:51" x14ac:dyDescent="0.2">
      <c r="A29" s="1634"/>
      <c r="B29" s="8">
        <v>2015</v>
      </c>
      <c r="C29" s="181">
        <f t="shared" si="3"/>
        <v>0</v>
      </c>
      <c r="D29" s="984"/>
      <c r="E29" s="171">
        <f t="shared" si="1"/>
        <v>0</v>
      </c>
      <c r="F29" s="997"/>
      <c r="G29" s="989"/>
      <c r="H29" s="990"/>
      <c r="I29" s="983"/>
      <c r="J29" s="988"/>
      <c r="K29" s="991"/>
      <c r="L29" s="992"/>
      <c r="M29" s="171">
        <f t="shared" si="2"/>
        <v>0</v>
      </c>
      <c r="N29" s="988"/>
      <c r="O29" s="991"/>
      <c r="P29" s="992"/>
      <c r="Q29" s="983"/>
      <c r="R29" s="997"/>
      <c r="S29" s="991"/>
      <c r="T29" s="991"/>
      <c r="U29" s="989"/>
      <c r="V29" s="997"/>
      <c r="W29" s="991"/>
      <c r="X29" s="991"/>
      <c r="Y29" s="990"/>
      <c r="Z29" s="990"/>
      <c r="AA29" s="990"/>
      <c r="AB29" s="990"/>
      <c r="AC29" s="990"/>
      <c r="AD29" s="990"/>
      <c r="AE29" s="990"/>
      <c r="AF29" s="990"/>
      <c r="AG29" s="990"/>
      <c r="AH29" s="990"/>
      <c r="AI29" s="990"/>
      <c r="AJ29" s="990"/>
      <c r="AK29" s="990"/>
      <c r="AL29" s="182"/>
      <c r="AM29" s="1010"/>
      <c r="AN29" s="1010"/>
      <c r="AO29" s="1011"/>
      <c r="AP29" s="654"/>
      <c r="AQ29" s="652"/>
      <c r="AR29" s="1336"/>
      <c r="AS29" s="1336"/>
      <c r="AT29" s="182"/>
      <c r="AU29" s="172"/>
      <c r="AV29" s="174"/>
      <c r="AW29" s="875"/>
      <c r="AX29" s="173"/>
      <c r="AY29" s="174"/>
    </row>
    <row r="30" spans="1:51" x14ac:dyDescent="0.2">
      <c r="A30" s="1634"/>
      <c r="B30" s="26">
        <v>2016</v>
      </c>
      <c r="C30" s="181">
        <f t="shared" si="3"/>
        <v>0</v>
      </c>
      <c r="D30" s="983"/>
      <c r="E30" s="171">
        <f t="shared" si="1"/>
        <v>0</v>
      </c>
      <c r="F30" s="998"/>
      <c r="G30" s="993"/>
      <c r="H30" s="994"/>
      <c r="I30" s="983"/>
      <c r="J30" s="988"/>
      <c r="K30" s="995"/>
      <c r="L30" s="996"/>
      <c r="M30" s="171">
        <f t="shared" si="2"/>
        <v>0</v>
      </c>
      <c r="N30" s="988"/>
      <c r="O30" s="995"/>
      <c r="P30" s="996"/>
      <c r="Q30" s="983"/>
      <c r="R30" s="997"/>
      <c r="S30" s="995"/>
      <c r="T30" s="995"/>
      <c r="U30" s="993"/>
      <c r="V30" s="997"/>
      <c r="W30" s="995"/>
      <c r="X30" s="995"/>
      <c r="Y30" s="990"/>
      <c r="Z30" s="990"/>
      <c r="AA30" s="990"/>
      <c r="AB30" s="990"/>
      <c r="AC30" s="994"/>
      <c r="AD30" s="994"/>
      <c r="AE30" s="994"/>
      <c r="AF30" s="994"/>
      <c r="AG30" s="994"/>
      <c r="AH30" s="994"/>
      <c r="AI30" s="994"/>
      <c r="AJ30" s="994"/>
      <c r="AK30" s="994"/>
      <c r="AL30" s="182"/>
      <c r="AM30" s="1012"/>
      <c r="AN30" s="1012"/>
      <c r="AO30" s="1013"/>
      <c r="AP30" s="655"/>
      <c r="AQ30" s="653"/>
      <c r="AR30" s="1365"/>
      <c r="AS30" s="1365"/>
      <c r="AT30" s="182"/>
      <c r="AU30" s="172"/>
      <c r="AV30" s="174"/>
      <c r="AW30" s="875"/>
      <c r="AX30" s="173"/>
      <c r="AY30" s="174"/>
    </row>
    <row r="31" spans="1:51" x14ac:dyDescent="0.2">
      <c r="A31" s="1634"/>
      <c r="B31" s="26">
        <v>2017</v>
      </c>
      <c r="C31" s="181">
        <f t="shared" si="3"/>
        <v>0</v>
      </c>
      <c r="D31" s="984"/>
      <c r="E31" s="171">
        <f t="shared" si="1"/>
        <v>0</v>
      </c>
      <c r="F31" s="998"/>
      <c r="G31" s="993"/>
      <c r="H31" s="990"/>
      <c r="I31" s="983"/>
      <c r="J31" s="988"/>
      <c r="K31" s="995"/>
      <c r="L31" s="996"/>
      <c r="M31" s="171">
        <f t="shared" si="2"/>
        <v>0</v>
      </c>
      <c r="N31" s="988"/>
      <c r="O31" s="995"/>
      <c r="P31" s="996"/>
      <c r="Q31" s="983"/>
      <c r="R31" s="997"/>
      <c r="S31" s="995"/>
      <c r="T31" s="995"/>
      <c r="U31" s="993"/>
      <c r="V31" s="997"/>
      <c r="W31" s="995"/>
      <c r="X31" s="995"/>
      <c r="Y31" s="990"/>
      <c r="Z31" s="990"/>
      <c r="AA31" s="990"/>
      <c r="AB31" s="990"/>
      <c r="AC31" s="994"/>
      <c r="AD31" s="994"/>
      <c r="AE31" s="994"/>
      <c r="AF31" s="994"/>
      <c r="AG31" s="994"/>
      <c r="AH31" s="994"/>
      <c r="AI31" s="994"/>
      <c r="AJ31" s="994"/>
      <c r="AK31" s="994"/>
      <c r="AL31" s="182"/>
      <c r="AM31" s="1012"/>
      <c r="AN31" s="1012"/>
      <c r="AO31" s="1013"/>
      <c r="AP31" s="655"/>
      <c r="AQ31" s="653"/>
      <c r="AR31" s="1365"/>
      <c r="AS31" s="1365"/>
      <c r="AT31" s="182"/>
      <c r="AU31" s="172"/>
      <c r="AV31" s="174"/>
      <c r="AW31" s="875"/>
      <c r="AX31" s="173"/>
      <c r="AY31" s="174"/>
    </row>
    <row r="32" spans="1:51" x14ac:dyDescent="0.2">
      <c r="A32" s="1634"/>
      <c r="B32" s="8">
        <v>2018</v>
      </c>
      <c r="C32" s="181">
        <f t="shared" si="3"/>
        <v>0</v>
      </c>
      <c r="D32" s="984"/>
      <c r="E32" s="171">
        <f t="shared" si="1"/>
        <v>0</v>
      </c>
      <c r="F32" s="998"/>
      <c r="G32" s="993"/>
      <c r="H32" s="990"/>
      <c r="I32" s="983"/>
      <c r="J32" s="988"/>
      <c r="K32" s="995"/>
      <c r="L32" s="996"/>
      <c r="M32" s="171">
        <f t="shared" si="2"/>
        <v>0</v>
      </c>
      <c r="N32" s="988"/>
      <c r="O32" s="995"/>
      <c r="P32" s="996"/>
      <c r="Q32" s="983"/>
      <c r="R32" s="997"/>
      <c r="S32" s="995"/>
      <c r="T32" s="995"/>
      <c r="U32" s="993"/>
      <c r="V32" s="997"/>
      <c r="W32" s="995"/>
      <c r="X32" s="995"/>
      <c r="Y32" s="990"/>
      <c r="Z32" s="990"/>
      <c r="AA32" s="990"/>
      <c r="AB32" s="990"/>
      <c r="AC32" s="994"/>
      <c r="AD32" s="994"/>
      <c r="AE32" s="994"/>
      <c r="AF32" s="994"/>
      <c r="AG32" s="994"/>
      <c r="AH32" s="994"/>
      <c r="AI32" s="994"/>
      <c r="AJ32" s="994"/>
      <c r="AK32" s="994"/>
      <c r="AL32" s="182"/>
      <c r="AM32" s="1010"/>
      <c r="AN32" s="1010"/>
      <c r="AO32" s="1011"/>
      <c r="AP32" s="654"/>
      <c r="AQ32" s="652"/>
      <c r="AR32" s="1336"/>
      <c r="AS32" s="1336"/>
      <c r="AT32" s="182"/>
      <c r="AU32" s="172"/>
      <c r="AV32" s="173"/>
      <c r="AW32" s="849"/>
      <c r="AX32" s="173"/>
      <c r="AY32" s="173"/>
    </row>
    <row r="33" spans="1:51" x14ac:dyDescent="0.2">
      <c r="A33" s="297"/>
      <c r="B33" s="8">
        <v>2019</v>
      </c>
      <c r="C33" s="181">
        <f t="shared" si="3"/>
        <v>0</v>
      </c>
      <c r="D33" s="984"/>
      <c r="E33" s="171">
        <f t="shared" si="1"/>
        <v>0</v>
      </c>
      <c r="F33" s="998"/>
      <c r="G33" s="993"/>
      <c r="H33" s="990"/>
      <c r="I33" s="983"/>
      <c r="J33" s="988"/>
      <c r="K33" s="995"/>
      <c r="L33" s="996"/>
      <c r="M33" s="171">
        <f>N33+Q33+R33+V33+Y33+Z33+AA33+AB33+AC33+AD33+AE33+AF33+AG33+AJ33+AH33+AI33</f>
        <v>0</v>
      </c>
      <c r="N33" s="988"/>
      <c r="O33" s="995"/>
      <c r="P33" s="996"/>
      <c r="Q33" s="983"/>
      <c r="R33" s="997"/>
      <c r="S33" s="995"/>
      <c r="T33" s="995"/>
      <c r="U33" s="993"/>
      <c r="V33" s="997"/>
      <c r="W33" s="995"/>
      <c r="X33" s="995"/>
      <c r="Y33" s="990"/>
      <c r="Z33" s="990"/>
      <c r="AA33" s="990"/>
      <c r="AB33" s="990"/>
      <c r="AC33" s="994"/>
      <c r="AD33" s="994"/>
      <c r="AE33" s="994"/>
      <c r="AF33" s="994"/>
      <c r="AG33" s="994"/>
      <c r="AH33" s="994"/>
      <c r="AI33" s="994"/>
      <c r="AJ33" s="994"/>
      <c r="AK33" s="994"/>
      <c r="AL33" s="182"/>
      <c r="AM33" s="1010"/>
      <c r="AN33" s="1010"/>
      <c r="AO33" s="1011"/>
      <c r="AP33" s="654"/>
      <c r="AQ33" s="652"/>
      <c r="AR33" s="1336"/>
      <c r="AS33" s="1336"/>
      <c r="AT33" s="182"/>
      <c r="AU33" s="172"/>
      <c r="AV33" s="174"/>
      <c r="AW33" s="875"/>
      <c r="AX33" s="173"/>
      <c r="AY33" s="174"/>
    </row>
    <row r="34" spans="1:51" x14ac:dyDescent="0.2">
      <c r="A34" s="297"/>
      <c r="B34" s="8">
        <v>2020</v>
      </c>
      <c r="C34" s="181">
        <f t="shared" ref="C34" si="4">D34+E34+H34+I34+J34+M34+AK34</f>
        <v>0</v>
      </c>
      <c r="D34" s="984"/>
      <c r="E34" s="171">
        <f t="shared" si="1"/>
        <v>0</v>
      </c>
      <c r="F34" s="998"/>
      <c r="G34" s="993"/>
      <c r="H34" s="990"/>
      <c r="I34" s="983"/>
      <c r="J34" s="988"/>
      <c r="K34" s="995"/>
      <c r="L34" s="996"/>
      <c r="M34" s="171">
        <f>N34+Q34+R34+V34+Y34+Z34+AA34+AB34+AC34+AD34+AE34+AF34+AG34+AJ34+AH34+AI34</f>
        <v>0</v>
      </c>
      <c r="N34" s="988"/>
      <c r="O34" s="995"/>
      <c r="P34" s="996"/>
      <c r="Q34" s="983"/>
      <c r="R34" s="997"/>
      <c r="S34" s="995"/>
      <c r="T34" s="995"/>
      <c r="U34" s="993"/>
      <c r="V34" s="997"/>
      <c r="W34" s="995"/>
      <c r="X34" s="995"/>
      <c r="Y34" s="990"/>
      <c r="Z34" s="990"/>
      <c r="AA34" s="990"/>
      <c r="AB34" s="990"/>
      <c r="AC34" s="994"/>
      <c r="AD34" s="994"/>
      <c r="AE34" s="994"/>
      <c r="AF34" s="994"/>
      <c r="AG34" s="994"/>
      <c r="AH34" s="994"/>
      <c r="AI34" s="994"/>
      <c r="AJ34" s="994"/>
      <c r="AK34" s="994"/>
      <c r="AL34" s="182"/>
      <c r="AM34" s="1010"/>
      <c r="AN34" s="1010"/>
      <c r="AO34" s="1011"/>
      <c r="AP34" s="654"/>
      <c r="AQ34" s="652"/>
      <c r="AR34" s="1336"/>
      <c r="AS34" s="1336"/>
      <c r="AT34" s="182"/>
      <c r="AU34" s="172"/>
      <c r="AV34" s="173"/>
      <c r="AW34" s="849"/>
      <c r="AX34" s="173"/>
      <c r="AY34" s="173"/>
    </row>
    <row r="35" spans="1:51" x14ac:dyDescent="0.2">
      <c r="A35" s="297"/>
      <c r="B35" s="8">
        <v>2021</v>
      </c>
      <c r="C35" s="181">
        <f t="shared" si="3"/>
        <v>0</v>
      </c>
      <c r="D35" s="984"/>
      <c r="E35" s="171">
        <f t="shared" si="1"/>
        <v>0</v>
      </c>
      <c r="F35" s="998"/>
      <c r="G35" s="993"/>
      <c r="H35" s="990"/>
      <c r="I35" s="983"/>
      <c r="J35" s="988"/>
      <c r="K35" s="995"/>
      <c r="L35" s="996"/>
      <c r="M35" s="171">
        <f>N35+Q35+R35+V35+Y35+Z35+AA35+AB35+AC35+AD35+AE35+AF35+AG35+AJ35+AH35+AI35</f>
        <v>0</v>
      </c>
      <c r="N35" s="988"/>
      <c r="O35" s="995"/>
      <c r="P35" s="996"/>
      <c r="Q35" s="983"/>
      <c r="R35" s="997"/>
      <c r="S35" s="995"/>
      <c r="T35" s="995"/>
      <c r="U35" s="993"/>
      <c r="V35" s="997"/>
      <c r="W35" s="995"/>
      <c r="X35" s="995"/>
      <c r="Y35" s="990"/>
      <c r="Z35" s="990"/>
      <c r="AA35" s="990"/>
      <c r="AB35" s="990"/>
      <c r="AC35" s="994"/>
      <c r="AD35" s="994"/>
      <c r="AE35" s="994"/>
      <c r="AF35" s="994"/>
      <c r="AG35" s="994"/>
      <c r="AH35" s="994"/>
      <c r="AI35" s="994"/>
      <c r="AJ35" s="994"/>
      <c r="AK35" s="994"/>
      <c r="AL35" s="182"/>
      <c r="AM35" s="1010"/>
      <c r="AN35" s="1010"/>
      <c r="AO35" s="1011"/>
      <c r="AP35" s="654"/>
      <c r="AQ35" s="653"/>
      <c r="AR35" s="1336"/>
      <c r="AS35" s="1336"/>
      <c r="AT35" s="182"/>
      <c r="AU35" s="172"/>
      <c r="AV35" s="173"/>
      <c r="AW35" s="849"/>
      <c r="AX35" s="173"/>
      <c r="AY35" s="173"/>
    </row>
    <row r="36" spans="1:51" x14ac:dyDescent="0.2">
      <c r="A36" s="297"/>
      <c r="B36" s="8">
        <v>2022</v>
      </c>
      <c r="C36" s="181">
        <f t="shared" si="3"/>
        <v>0</v>
      </c>
      <c r="D36" s="984"/>
      <c r="E36" s="171">
        <f t="shared" si="1"/>
        <v>0</v>
      </c>
      <c r="F36" s="998"/>
      <c r="G36" s="993"/>
      <c r="H36" s="994"/>
      <c r="I36" s="983"/>
      <c r="J36" s="988"/>
      <c r="K36" s="995"/>
      <c r="L36" s="996"/>
      <c r="M36" s="171">
        <f t="shared" ref="M36:M38" si="5">N36+Q36+R36+V36+Y36+Z36+AA36+AB36+AC36+AD36+AE36+AF36+AG36+AJ36+AH36+AI36</f>
        <v>0</v>
      </c>
      <c r="N36" s="988"/>
      <c r="O36" s="995"/>
      <c r="P36" s="996"/>
      <c r="Q36" s="983"/>
      <c r="R36" s="997"/>
      <c r="S36" s="995"/>
      <c r="T36" s="995"/>
      <c r="U36" s="993"/>
      <c r="V36" s="998"/>
      <c r="W36" s="995"/>
      <c r="X36" s="995"/>
      <c r="Y36" s="990"/>
      <c r="Z36" s="990"/>
      <c r="AA36" s="990"/>
      <c r="AB36" s="990"/>
      <c r="AC36" s="994"/>
      <c r="AD36" s="994"/>
      <c r="AE36" s="994"/>
      <c r="AF36" s="994"/>
      <c r="AG36" s="994"/>
      <c r="AH36" s="994"/>
      <c r="AI36" s="994"/>
      <c r="AJ36" s="994"/>
      <c r="AK36" s="994"/>
      <c r="AL36" s="182"/>
      <c r="AM36" s="1012"/>
      <c r="AN36" s="1012"/>
      <c r="AO36" s="1011"/>
      <c r="AP36" s="655"/>
      <c r="AQ36" s="653"/>
      <c r="AR36" s="1032"/>
      <c r="AS36" s="1032"/>
      <c r="AT36" s="182"/>
      <c r="AU36" s="173"/>
      <c r="AV36" s="173"/>
      <c r="AW36" s="1424"/>
      <c r="AX36" s="173"/>
      <c r="AY36" s="173"/>
    </row>
    <row r="37" spans="1:51" x14ac:dyDescent="0.2">
      <c r="A37" s="297"/>
      <c r="B37" s="8">
        <v>2023</v>
      </c>
      <c r="C37" s="181">
        <f t="shared" si="3"/>
        <v>0</v>
      </c>
      <c r="D37" s="984"/>
      <c r="E37" s="171">
        <f t="shared" si="1"/>
        <v>0</v>
      </c>
      <c r="F37" s="998"/>
      <c r="G37" s="993"/>
      <c r="H37" s="994"/>
      <c r="I37" s="983"/>
      <c r="J37" s="988"/>
      <c r="K37" s="995"/>
      <c r="L37" s="996"/>
      <c r="M37" s="171">
        <f t="shared" si="5"/>
        <v>0</v>
      </c>
      <c r="N37" s="988"/>
      <c r="O37" s="995"/>
      <c r="P37" s="996"/>
      <c r="Q37" s="983"/>
      <c r="R37" s="997"/>
      <c r="S37" s="995"/>
      <c r="T37" s="995"/>
      <c r="U37" s="993"/>
      <c r="V37" s="998"/>
      <c r="W37" s="995"/>
      <c r="X37" s="995"/>
      <c r="Y37" s="990"/>
      <c r="Z37" s="990"/>
      <c r="AA37" s="990"/>
      <c r="AB37" s="990"/>
      <c r="AC37" s="994"/>
      <c r="AD37" s="994"/>
      <c r="AE37" s="994"/>
      <c r="AF37" s="994"/>
      <c r="AG37" s="994"/>
      <c r="AH37" s="994"/>
      <c r="AI37" s="994"/>
      <c r="AJ37" s="994"/>
      <c r="AK37" s="994"/>
      <c r="AL37" s="182"/>
      <c r="AM37" s="1010"/>
      <c r="AN37" s="1010"/>
      <c r="AO37" s="1011"/>
      <c r="AP37" s="654"/>
      <c r="AQ37" s="652"/>
      <c r="AR37" s="1336"/>
      <c r="AS37" s="1336"/>
      <c r="AT37" s="182"/>
      <c r="AU37" s="1196"/>
      <c r="AV37" s="1196"/>
      <c r="AW37" s="1423"/>
      <c r="AX37" s="1196"/>
      <c r="AY37" s="1196"/>
    </row>
    <row r="38" spans="1:51" ht="15" thickBot="1" x14ac:dyDescent="0.25">
      <c r="A38" s="297"/>
      <c r="B38" s="8">
        <v>2024</v>
      </c>
      <c r="C38" s="1324">
        <f t="shared" si="3"/>
        <v>0</v>
      </c>
      <c r="D38" s="1016"/>
      <c r="E38" s="1325">
        <f t="shared" si="1"/>
        <v>0</v>
      </c>
      <c r="F38" s="1017"/>
      <c r="G38" s="1018"/>
      <c r="H38" s="1019"/>
      <c r="I38" s="1016"/>
      <c r="J38" s="1017"/>
      <c r="K38" s="1020"/>
      <c r="L38" s="1021"/>
      <c r="M38" s="1325">
        <f t="shared" si="5"/>
        <v>0</v>
      </c>
      <c r="N38" s="1017"/>
      <c r="O38" s="1020"/>
      <c r="P38" s="1021"/>
      <c r="Q38" s="1016"/>
      <c r="R38" s="1017"/>
      <c r="S38" s="1020"/>
      <c r="T38" s="1020"/>
      <c r="U38" s="1018"/>
      <c r="V38" s="1017"/>
      <c r="W38" s="1020"/>
      <c r="X38" s="1020"/>
      <c r="Y38" s="1019"/>
      <c r="Z38" s="1019"/>
      <c r="AA38" s="1019"/>
      <c r="AB38" s="1019"/>
      <c r="AC38" s="1019"/>
      <c r="AD38" s="1019"/>
      <c r="AE38" s="1019"/>
      <c r="AF38" s="1019"/>
      <c r="AG38" s="1019"/>
      <c r="AH38" s="1019"/>
      <c r="AI38" s="1019"/>
      <c r="AJ38" s="1019"/>
      <c r="AK38" s="1019"/>
      <c r="AL38" s="182"/>
      <c r="AM38" s="1195"/>
      <c r="AN38" s="1195"/>
      <c r="AO38" s="1195"/>
      <c r="AP38" s="661"/>
      <c r="AQ38" s="660"/>
      <c r="AR38" s="1057"/>
      <c r="AS38" s="1057"/>
      <c r="AT38" s="182"/>
      <c r="AU38" s="1196"/>
      <c r="AV38" s="1426"/>
      <c r="AW38" s="1427"/>
      <c r="AX38" s="1426"/>
      <c r="AY38" s="1426"/>
    </row>
    <row r="39" spans="1:51" s="28" customFormat="1" ht="77.25" customHeight="1" thickBot="1" x14ac:dyDescent="0.25">
      <c r="B39" s="275" t="s">
        <v>1320</v>
      </c>
      <c r="C39" s="1015"/>
      <c r="D39" s="1015"/>
      <c r="E39" s="1015"/>
      <c r="F39" s="1015"/>
      <c r="G39" s="1015"/>
      <c r="H39" s="1015"/>
      <c r="I39" s="1015"/>
      <c r="J39" s="1015"/>
      <c r="K39" s="1015"/>
      <c r="L39" s="1015"/>
      <c r="M39" s="1015"/>
      <c r="N39" s="1015"/>
      <c r="O39" s="1015"/>
      <c r="P39" s="1015"/>
      <c r="Q39" s="1015"/>
      <c r="R39" s="1015"/>
      <c r="S39" s="1015"/>
      <c r="T39" s="1015"/>
      <c r="U39" s="1015"/>
      <c r="V39" s="1015"/>
      <c r="W39" s="1015"/>
      <c r="X39" s="1015"/>
      <c r="Y39" s="1015"/>
      <c r="Z39" s="1015"/>
      <c r="AA39" s="1015"/>
      <c r="AB39" s="1015"/>
      <c r="AC39" s="1015"/>
      <c r="AD39" s="1015"/>
      <c r="AE39" s="1015"/>
      <c r="AF39" s="1015"/>
      <c r="AG39" s="1015"/>
      <c r="AH39" s="1015"/>
      <c r="AI39" s="1015"/>
      <c r="AJ39" s="1015"/>
      <c r="AK39" s="1015"/>
      <c r="AL39" s="547"/>
      <c r="AM39" s="1014"/>
      <c r="AN39" s="1014"/>
      <c r="AO39" s="1014"/>
      <c r="AP39" s="1014"/>
      <c r="AQ39" s="1014"/>
      <c r="AR39" s="1014"/>
      <c r="AS39" s="1014"/>
      <c r="AT39" s="547"/>
      <c r="AU39" s="1014"/>
      <c r="AV39" s="1014"/>
      <c r="AW39" s="1014"/>
      <c r="AX39" s="1014"/>
      <c r="AY39" s="1014"/>
    </row>
    <row r="40" spans="1:51" s="28" customFormat="1" ht="68.099999999999994" customHeight="1" thickBot="1" x14ac:dyDescent="0.25">
      <c r="B40" s="275" t="s">
        <v>197</v>
      </c>
      <c r="C40" s="881"/>
      <c r="D40" s="881"/>
      <c r="E40" s="881"/>
      <c r="F40" s="881"/>
      <c r="G40" s="881"/>
      <c r="H40" s="881"/>
      <c r="I40" s="881"/>
      <c r="J40" s="881"/>
      <c r="K40" s="881"/>
      <c r="L40" s="881"/>
      <c r="M40" s="881"/>
      <c r="N40" s="881"/>
      <c r="O40" s="881"/>
      <c r="P40" s="881"/>
      <c r="Q40" s="881"/>
      <c r="R40" s="881"/>
      <c r="S40" s="881"/>
      <c r="T40" s="881"/>
      <c r="U40" s="881"/>
      <c r="V40" s="881"/>
      <c r="W40" s="881"/>
      <c r="X40" s="881"/>
      <c r="Y40" s="881"/>
      <c r="Z40" s="881"/>
      <c r="AA40" s="881"/>
      <c r="AB40" s="881"/>
      <c r="AC40" s="881"/>
      <c r="AD40" s="881"/>
      <c r="AE40" s="881"/>
      <c r="AF40" s="881"/>
      <c r="AG40" s="881"/>
      <c r="AH40" s="881"/>
      <c r="AI40" s="881"/>
      <c r="AJ40" s="881"/>
      <c r="AK40" s="881"/>
      <c r="AL40" s="548"/>
      <c r="AM40" s="1169"/>
      <c r="AN40" s="1169"/>
      <c r="AO40" s="1169"/>
      <c r="AP40" s="1169"/>
      <c r="AQ40" s="1169"/>
      <c r="AR40" s="1169"/>
      <c r="AS40" s="1169"/>
      <c r="AT40" s="549"/>
      <c r="AU40" s="1169"/>
      <c r="AV40" s="1169"/>
      <c r="AW40" s="1169"/>
      <c r="AX40" s="1169"/>
      <c r="AY40" s="1169"/>
    </row>
    <row r="41" spans="1:51" ht="119.25" customHeight="1" x14ac:dyDescent="0.2">
      <c r="B41" s="1415" t="s">
        <v>1303</v>
      </c>
      <c r="C41" s="276"/>
      <c r="D41" s="277"/>
      <c r="E41" s="277"/>
      <c r="F41" s="278"/>
      <c r="G41" s="278"/>
      <c r="H41" s="279"/>
      <c r="I41" s="279"/>
      <c r="J41" s="277"/>
      <c r="K41" s="278"/>
      <c r="L41" s="278"/>
      <c r="M41" s="277"/>
      <c r="N41" s="277"/>
      <c r="O41" s="278"/>
      <c r="P41" s="281"/>
      <c r="Q41" s="277"/>
      <c r="R41" s="280"/>
      <c r="S41" s="278"/>
      <c r="T41" s="278"/>
      <c r="U41" s="281"/>
      <c r="V41" s="280"/>
      <c r="W41" s="278"/>
      <c r="X41" s="278"/>
      <c r="Y41" s="282"/>
      <c r="Z41" s="282"/>
      <c r="AA41" s="282"/>
      <c r="AB41" s="282"/>
      <c r="AC41" s="282"/>
      <c r="AD41" s="282"/>
      <c r="AE41" s="282"/>
      <c r="AF41" s="282"/>
      <c r="AG41" s="282"/>
      <c r="AH41" s="282"/>
      <c r="AI41" s="282"/>
      <c r="AJ41" s="282"/>
      <c r="AK41" s="282"/>
      <c r="AL41" s="283"/>
      <c r="AM41" s="284"/>
      <c r="AN41" s="285"/>
      <c r="AO41" s="286"/>
      <c r="AP41" s="95"/>
      <c r="AQ41" s="96"/>
      <c r="AR41" s="286"/>
      <c r="AS41" s="286"/>
      <c r="AT41" s="183"/>
      <c r="AU41" s="602"/>
      <c r="AV41" s="603"/>
      <c r="AW41" s="602"/>
      <c r="AX41" s="603"/>
      <c r="AY41" s="603"/>
    </row>
    <row r="42" spans="1:51" ht="69.95" customHeight="1" thickBot="1" x14ac:dyDescent="0.25">
      <c r="B42" s="57" t="s">
        <v>199</v>
      </c>
      <c r="C42" s="287"/>
      <c r="D42" s="289"/>
      <c r="E42" s="289"/>
      <c r="F42" s="289"/>
      <c r="G42" s="289"/>
      <c r="H42" s="289"/>
      <c r="I42" s="289"/>
      <c r="J42" s="288"/>
      <c r="K42" s="289"/>
      <c r="L42" s="289"/>
      <c r="M42" s="288"/>
      <c r="N42" s="291"/>
      <c r="O42" s="289"/>
      <c r="P42" s="292"/>
      <c r="Q42" s="288"/>
      <c r="R42" s="291"/>
      <c r="S42" s="288"/>
      <c r="T42" s="288"/>
      <c r="U42" s="288"/>
      <c r="V42" s="288"/>
      <c r="W42" s="289"/>
      <c r="X42" s="289"/>
      <c r="Y42" s="293"/>
      <c r="Z42" s="293"/>
      <c r="AA42" s="293"/>
      <c r="AB42" s="293"/>
      <c r="AC42" s="293"/>
      <c r="AD42" s="293"/>
      <c r="AE42" s="293"/>
      <c r="AF42" s="293"/>
      <c r="AG42" s="293"/>
      <c r="AH42" s="293"/>
      <c r="AI42" s="293"/>
      <c r="AJ42" s="293"/>
      <c r="AK42" s="293"/>
      <c r="AL42" s="283"/>
      <c r="AM42" s="294"/>
      <c r="AN42" s="295"/>
      <c r="AO42" s="296"/>
      <c r="AP42" s="97"/>
      <c r="AQ42" s="98"/>
      <c r="AR42" s="296"/>
      <c r="AS42" s="296"/>
      <c r="AT42" s="183"/>
      <c r="AU42" s="604"/>
      <c r="AV42" s="605"/>
      <c r="AW42" s="604"/>
      <c r="AX42" s="605"/>
      <c r="AY42" s="605"/>
    </row>
    <row r="43" spans="1:51" s="16" customFormat="1" x14ac:dyDescent="0.2">
      <c r="B43" s="1184" t="s">
        <v>200</v>
      </c>
      <c r="C43" s="852" t="s">
        <v>201</v>
      </c>
      <c r="D43" s="852" t="s">
        <v>202</v>
      </c>
      <c r="E43" s="852" t="s">
        <v>203</v>
      </c>
      <c r="F43" s="852" t="s">
        <v>204</v>
      </c>
      <c r="G43" s="852" t="s">
        <v>205</v>
      </c>
      <c r="H43" s="852" t="s">
        <v>206</v>
      </c>
      <c r="I43" s="852" t="s">
        <v>207</v>
      </c>
      <c r="J43" s="852" t="s">
        <v>208</v>
      </c>
      <c r="K43" s="852" t="s">
        <v>209</v>
      </c>
      <c r="L43" s="852" t="s">
        <v>210</v>
      </c>
      <c r="M43" s="852" t="s">
        <v>211</v>
      </c>
      <c r="N43" s="852" t="s">
        <v>212</v>
      </c>
      <c r="O43" s="852" t="s">
        <v>213</v>
      </c>
      <c r="P43" s="852" t="s">
        <v>214</v>
      </c>
      <c r="Q43" s="852" t="s">
        <v>215</v>
      </c>
      <c r="R43" s="852" t="s">
        <v>216</v>
      </c>
      <c r="S43" s="852" t="s">
        <v>217</v>
      </c>
      <c r="T43" s="852" t="s">
        <v>218</v>
      </c>
      <c r="U43" s="852" t="s">
        <v>219</v>
      </c>
      <c r="V43" s="1184" t="s">
        <v>220</v>
      </c>
      <c r="W43" s="852" t="s">
        <v>221</v>
      </c>
      <c r="X43" s="852" t="s">
        <v>222</v>
      </c>
      <c r="Y43" s="852" t="s">
        <v>223</v>
      </c>
      <c r="Z43" s="852" t="s">
        <v>224</v>
      </c>
      <c r="AA43" s="852" t="s">
        <v>225</v>
      </c>
      <c r="AB43" s="852" t="s">
        <v>226</v>
      </c>
      <c r="AC43" s="852" t="s">
        <v>227</v>
      </c>
      <c r="AD43" s="852" t="s">
        <v>228</v>
      </c>
      <c r="AE43" s="852" t="s">
        <v>229</v>
      </c>
      <c r="AF43" s="852" t="s">
        <v>230</v>
      </c>
      <c r="AG43" s="852" t="s">
        <v>231</v>
      </c>
      <c r="AH43" s="852" t="s">
        <v>232</v>
      </c>
      <c r="AI43" s="852" t="s">
        <v>233</v>
      </c>
      <c r="AJ43" s="852" t="s">
        <v>234</v>
      </c>
      <c r="AK43" s="852" t="s">
        <v>235</v>
      </c>
      <c r="AM43" s="852" t="s">
        <v>236</v>
      </c>
      <c r="AN43" s="852" t="s">
        <v>237</v>
      </c>
      <c r="AO43" s="852" t="s">
        <v>238</v>
      </c>
      <c r="AP43" s="852" t="s">
        <v>239</v>
      </c>
      <c r="AQ43" s="852" t="s">
        <v>240</v>
      </c>
      <c r="AR43" s="852" t="s">
        <v>241</v>
      </c>
      <c r="AS43" s="852" t="s">
        <v>242</v>
      </c>
      <c r="AU43" s="852" t="s">
        <v>243</v>
      </c>
      <c r="AV43" s="852" t="s">
        <v>244</v>
      </c>
      <c r="AW43" s="852" t="s">
        <v>245</v>
      </c>
      <c r="AX43" s="852" t="s">
        <v>246</v>
      </c>
      <c r="AY43" s="852" t="s">
        <v>247</v>
      </c>
    </row>
    <row r="44" spans="1:51" s="12" customFormat="1" ht="15.95" customHeight="1" x14ac:dyDescent="0.2">
      <c r="A44" s="11"/>
      <c r="C44" s="13" t="s">
        <v>248</v>
      </c>
      <c r="P44" s="44"/>
      <c r="AL44" s="44"/>
      <c r="AM44" s="13"/>
      <c r="AT44" s="44"/>
      <c r="AU44" s="31"/>
      <c r="AW44" s="31"/>
      <c r="AY44" s="31"/>
    </row>
    <row r="45" spans="1:51" s="56" customFormat="1" ht="15.75" customHeight="1" x14ac:dyDescent="0.2">
      <c r="A45" s="52"/>
      <c r="C45" s="12" t="s">
        <v>1477</v>
      </c>
      <c r="D45" s="53"/>
      <c r="E45" s="53"/>
      <c r="F45" s="53"/>
      <c r="G45" s="53"/>
      <c r="H45" s="53"/>
      <c r="I45" s="53"/>
      <c r="J45" s="53"/>
      <c r="K45" s="53"/>
      <c r="L45" s="53"/>
      <c r="M45" s="53"/>
      <c r="N45" s="53"/>
      <c r="O45" s="53"/>
      <c r="P45" s="55"/>
      <c r="Q45" s="53"/>
      <c r="R45" s="53"/>
      <c r="S45" s="53"/>
      <c r="T45" s="53"/>
      <c r="U45" s="53"/>
      <c r="V45" s="53"/>
      <c r="W45" s="53"/>
      <c r="X45" s="53"/>
      <c r="Y45" s="53"/>
      <c r="Z45" s="53"/>
      <c r="AA45" s="53"/>
      <c r="AB45" s="53"/>
      <c r="AC45" s="53"/>
      <c r="AD45" s="53"/>
      <c r="AE45" s="53"/>
      <c r="AF45" s="53"/>
      <c r="AG45" s="53"/>
      <c r="AH45" s="53"/>
      <c r="AI45" s="53"/>
      <c r="AJ45" s="53"/>
      <c r="AK45" s="53"/>
      <c r="AL45" s="55"/>
      <c r="AM45" s="12"/>
      <c r="AN45" s="53"/>
      <c r="AO45" s="53"/>
      <c r="AP45" s="53"/>
      <c r="AQ45" s="53"/>
      <c r="AR45" s="53"/>
      <c r="AS45" s="53"/>
      <c r="AT45" s="55"/>
      <c r="AU45" s="54"/>
      <c r="AV45" s="53"/>
      <c r="AW45" s="54"/>
      <c r="AX45" s="53"/>
      <c r="AY45" s="54"/>
    </row>
    <row r="46" spans="1:51" ht="14.25" customHeight="1" x14ac:dyDescent="0.2">
      <c r="C46" s="18" t="s">
        <v>249</v>
      </c>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X46" s="18"/>
      <c r="AY46" s="25"/>
    </row>
    <row r="47" spans="1:51" x14ac:dyDescent="0.2">
      <c r="C47" s="18" t="s">
        <v>1177</v>
      </c>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18"/>
      <c r="AN47" s="23"/>
      <c r="AO47" s="23"/>
      <c r="AP47" s="23"/>
      <c r="AQ47" s="23"/>
      <c r="AR47" s="23"/>
      <c r="AS47" s="23"/>
      <c r="AT47" s="23"/>
      <c r="AX47" s="23"/>
      <c r="AY47" s="32"/>
    </row>
    <row r="48" spans="1:51" x14ac:dyDescent="0.2">
      <c r="C48" s="50" t="s">
        <v>250</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50"/>
      <c r="AN48" s="23"/>
      <c r="AO48" s="23"/>
      <c r="AP48" s="23"/>
      <c r="AQ48" s="23"/>
      <c r="AR48" s="23"/>
      <c r="AS48" s="23"/>
      <c r="AT48" s="23"/>
      <c r="AU48" s="32"/>
      <c r="AV48" s="23"/>
      <c r="AW48" s="32"/>
      <c r="AX48" s="23"/>
      <c r="AY48" s="32"/>
    </row>
    <row r="49" spans="1:51" x14ac:dyDescent="0.2">
      <c r="C49" s="50" t="s">
        <v>251</v>
      </c>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50"/>
      <c r="AN49" s="23"/>
      <c r="AO49" s="23"/>
      <c r="AP49" s="23"/>
      <c r="AQ49" s="23"/>
      <c r="AR49" s="23"/>
      <c r="AS49" s="23"/>
      <c r="AT49" s="23"/>
      <c r="AU49" s="32"/>
      <c r="AV49" s="23"/>
      <c r="AW49" s="32"/>
      <c r="AX49" s="23"/>
      <c r="AY49" s="32"/>
    </row>
    <row r="50" spans="1:51" x14ac:dyDescent="0.2">
      <c r="C50" s="50" t="s">
        <v>252</v>
      </c>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50"/>
      <c r="AN50" s="23"/>
      <c r="AO50" s="23"/>
      <c r="AP50" s="23"/>
      <c r="AQ50" s="23"/>
      <c r="AR50" s="23"/>
      <c r="AS50" s="23"/>
      <c r="AT50" s="23"/>
      <c r="AU50" s="32"/>
      <c r="AV50" s="23"/>
      <c r="AW50" s="32"/>
      <c r="AX50" s="23"/>
      <c r="AY50" s="32"/>
    </row>
    <row r="51" spans="1:51" x14ac:dyDescent="0.2">
      <c r="C51" s="50" t="s">
        <v>253</v>
      </c>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50"/>
      <c r="AN51" s="23"/>
      <c r="AO51" s="23"/>
      <c r="AP51" s="23"/>
      <c r="AQ51" s="23"/>
      <c r="AR51" s="23"/>
      <c r="AS51" s="23"/>
      <c r="AT51" s="23"/>
      <c r="AU51" s="32"/>
      <c r="AV51" s="23"/>
      <c r="AW51" s="32"/>
      <c r="AX51" s="23"/>
      <c r="AY51" s="32"/>
    </row>
    <row r="52" spans="1:51" x14ac:dyDescent="0.2">
      <c r="C52" s="50" t="s">
        <v>254</v>
      </c>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50"/>
      <c r="AN52" s="23"/>
      <c r="AO52" s="23"/>
      <c r="AP52" s="23"/>
      <c r="AQ52" s="23"/>
      <c r="AR52" s="23"/>
      <c r="AS52" s="23"/>
      <c r="AT52" s="23"/>
      <c r="AU52" s="32"/>
      <c r="AV52" s="23"/>
      <c r="AW52" s="32"/>
      <c r="AX52" s="23"/>
      <c r="AY52" s="32"/>
    </row>
    <row r="53" spans="1:51" x14ac:dyDescent="0.2">
      <c r="C53" s="18" t="s">
        <v>255</v>
      </c>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18"/>
      <c r="AN53" s="23"/>
      <c r="AO53" s="23"/>
      <c r="AP53" s="23"/>
      <c r="AQ53" s="23"/>
      <c r="AR53" s="23"/>
      <c r="AS53" s="23"/>
      <c r="AT53" s="23"/>
      <c r="AU53" s="32"/>
      <c r="AV53" s="23"/>
      <c r="AW53" s="32"/>
      <c r="AX53" s="23"/>
      <c r="AY53" s="32"/>
    </row>
    <row r="54" spans="1:51" x14ac:dyDescent="0.2">
      <c r="C54" s="18" t="s">
        <v>256</v>
      </c>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18"/>
      <c r="AN54" s="23"/>
      <c r="AO54" s="23"/>
      <c r="AP54" s="23"/>
      <c r="AQ54" s="23"/>
      <c r="AR54" s="23"/>
      <c r="AS54" s="23"/>
      <c r="AT54" s="23"/>
      <c r="AU54" s="32"/>
      <c r="AV54" s="23"/>
      <c r="AW54" s="32"/>
      <c r="AX54" s="23"/>
      <c r="AY54" s="32"/>
    </row>
    <row r="55" spans="1:51" ht="14.25" customHeight="1" x14ac:dyDescent="0.2">
      <c r="C55" s="18" t="s">
        <v>257</v>
      </c>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25"/>
      <c r="AV55" s="18"/>
      <c r="AW55" s="25"/>
      <c r="AX55" s="18"/>
      <c r="AY55" s="25"/>
    </row>
    <row r="56" spans="1:51" x14ac:dyDescent="0.2">
      <c r="C56" s="18" t="s">
        <v>258</v>
      </c>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25"/>
      <c r="AV56" s="18"/>
      <c r="AW56" s="25"/>
      <c r="AX56" s="18"/>
      <c r="AY56" s="25"/>
    </row>
    <row r="57" spans="1:51" x14ac:dyDescent="0.2">
      <c r="C57" s="50" t="s">
        <v>259</v>
      </c>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50"/>
      <c r="AN57" s="23"/>
      <c r="AO57" s="23"/>
      <c r="AP57" s="23"/>
      <c r="AQ57" s="23"/>
      <c r="AR57" s="23"/>
      <c r="AS57" s="23"/>
      <c r="AT57" s="23"/>
      <c r="AU57" s="32"/>
      <c r="AV57" s="23"/>
      <c r="AW57" s="32"/>
      <c r="AX57" s="23"/>
      <c r="AY57" s="32"/>
    </row>
    <row r="58" spans="1:51" ht="14.25" customHeight="1" x14ac:dyDescent="0.2">
      <c r="C58" s="18" t="s">
        <v>260</v>
      </c>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25"/>
      <c r="AV58" s="18"/>
      <c r="AW58" s="25"/>
      <c r="AX58" s="18"/>
      <c r="AY58" s="25"/>
    </row>
    <row r="59" spans="1:51" ht="14.25" customHeight="1" x14ac:dyDescent="0.2">
      <c r="C59" s="50" t="s">
        <v>261</v>
      </c>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50"/>
      <c r="AN59" s="18"/>
      <c r="AO59" s="18"/>
      <c r="AP59" s="18"/>
      <c r="AQ59" s="18"/>
      <c r="AR59" s="18"/>
      <c r="AS59" s="18"/>
      <c r="AT59" s="18"/>
      <c r="AU59" s="25"/>
      <c r="AV59" s="18"/>
      <c r="AW59" s="25"/>
      <c r="AX59" s="18"/>
      <c r="AY59" s="25"/>
    </row>
    <row r="60" spans="1:51" x14ac:dyDescent="0.2">
      <c r="C60" s="50" t="s">
        <v>262</v>
      </c>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50"/>
      <c r="AN60" s="23"/>
      <c r="AO60" s="23"/>
      <c r="AP60" s="23"/>
      <c r="AQ60" s="23"/>
      <c r="AR60" s="23"/>
      <c r="AS60" s="23"/>
      <c r="AT60" s="23"/>
      <c r="AU60" s="32"/>
      <c r="AV60" s="23"/>
      <c r="AW60" s="32"/>
      <c r="AX60" s="23"/>
      <c r="AY60" s="32"/>
    </row>
    <row r="61" spans="1:51" ht="14.25" customHeight="1" x14ac:dyDescent="0.2">
      <c r="B61" s="2"/>
      <c r="C61" s="50" t="s">
        <v>263</v>
      </c>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9"/>
      <c r="AV61" s="2"/>
      <c r="AW61" s="29"/>
      <c r="AX61" s="2"/>
      <c r="AY61" s="29"/>
    </row>
    <row r="62" spans="1:51" ht="12" customHeight="1" x14ac:dyDescent="0.2">
      <c r="B62" s="2"/>
      <c r="C62" s="18" t="s">
        <v>264</v>
      </c>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9"/>
      <c r="AV62" s="2"/>
      <c r="AW62" s="29"/>
      <c r="AX62" s="2"/>
      <c r="AY62" s="29"/>
    </row>
    <row r="63" spans="1:51" ht="12" customHeight="1" x14ac:dyDescent="0.2">
      <c r="A63" s="508"/>
      <c r="B63" s="2"/>
      <c r="C63" s="18" t="s">
        <v>265</v>
      </c>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9"/>
      <c r="AV63" s="2"/>
      <c r="AW63" s="29"/>
      <c r="AX63" s="2"/>
      <c r="AY63" s="29"/>
    </row>
    <row r="64" spans="1:51" s="16" customFormat="1" ht="12" customHeight="1" x14ac:dyDescent="0.2">
      <c r="A64" s="1174"/>
      <c r="B64" s="1175"/>
      <c r="C64" s="1176" t="s">
        <v>266</v>
      </c>
      <c r="D64" s="1175"/>
      <c r="E64" s="1175"/>
      <c r="F64" s="1175"/>
      <c r="G64" s="1175"/>
      <c r="H64" s="1175"/>
      <c r="I64" s="1175"/>
      <c r="J64" s="1175"/>
      <c r="K64" s="1175"/>
      <c r="L64" s="1175"/>
      <c r="M64" s="1175"/>
      <c r="N64" s="1175"/>
      <c r="O64" s="1175"/>
      <c r="P64" s="1175"/>
      <c r="Q64" s="1175"/>
      <c r="R64" s="1175"/>
      <c r="S64" s="1175"/>
      <c r="T64" s="1175"/>
      <c r="U64" s="1175"/>
      <c r="V64" s="1175"/>
      <c r="W64" s="1175"/>
      <c r="X64" s="1175"/>
      <c r="Y64" s="1175"/>
      <c r="Z64" s="1175"/>
      <c r="AA64" s="1175"/>
      <c r="AB64" s="1175"/>
      <c r="AC64" s="1175"/>
      <c r="AD64" s="1175"/>
      <c r="AE64" s="1175"/>
      <c r="AF64" s="1175"/>
      <c r="AG64" s="1175"/>
      <c r="AH64" s="1175"/>
      <c r="AI64" s="1175"/>
      <c r="AJ64" s="1175"/>
      <c r="AK64" s="1175"/>
      <c r="AL64" s="1175"/>
      <c r="AM64" s="1175"/>
      <c r="AN64" s="1175"/>
      <c r="AO64" s="1175"/>
      <c r="AP64" s="1175"/>
      <c r="AQ64" s="1175"/>
      <c r="AR64" s="1175"/>
      <c r="AS64" s="1175"/>
      <c r="AT64" s="1175"/>
      <c r="AU64" s="1177"/>
      <c r="AV64" s="1175"/>
      <c r="AW64" s="1177"/>
      <c r="AX64" s="1175"/>
      <c r="AY64" s="1177"/>
    </row>
    <row r="65" spans="1:51" s="16" customFormat="1" ht="12" customHeight="1" x14ac:dyDescent="0.2">
      <c r="A65" s="1174"/>
      <c r="B65" s="1175"/>
      <c r="C65" s="1176" t="s">
        <v>267</v>
      </c>
      <c r="D65" s="1175"/>
      <c r="E65" s="1175"/>
      <c r="F65" s="1175"/>
      <c r="G65" s="1175"/>
      <c r="H65" s="1175"/>
      <c r="I65" s="1175"/>
      <c r="J65" s="1175"/>
      <c r="K65" s="1175"/>
      <c r="L65" s="1175"/>
      <c r="M65" s="1175"/>
      <c r="N65" s="1175"/>
      <c r="O65" s="1175"/>
      <c r="P65" s="1175"/>
      <c r="Q65" s="1175"/>
      <c r="R65" s="1175"/>
      <c r="S65" s="1175"/>
      <c r="T65" s="1175"/>
      <c r="U65" s="1175"/>
      <c r="V65" s="1175"/>
      <c r="W65" s="1175"/>
      <c r="X65" s="1175"/>
      <c r="Y65" s="1175"/>
      <c r="Z65" s="1175"/>
      <c r="AA65" s="1175"/>
      <c r="AB65" s="1175"/>
      <c r="AC65" s="1175"/>
      <c r="AD65" s="1175"/>
      <c r="AE65" s="1175"/>
      <c r="AF65" s="1175"/>
      <c r="AG65" s="1175"/>
      <c r="AH65" s="1175"/>
      <c r="AI65" s="1175"/>
      <c r="AJ65" s="1175"/>
      <c r="AK65" s="1175"/>
      <c r="AL65" s="1175"/>
      <c r="AM65" s="1175"/>
      <c r="AN65" s="1175"/>
      <c r="AO65" s="1175"/>
      <c r="AP65" s="1175"/>
      <c r="AQ65" s="1175"/>
      <c r="AR65" s="1175"/>
      <c r="AS65" s="1175"/>
      <c r="AT65" s="1175"/>
      <c r="AU65" s="1177"/>
      <c r="AV65" s="1175"/>
      <c r="AW65" s="1177"/>
      <c r="AX65" s="1175"/>
      <c r="AY65" s="1177"/>
    </row>
    <row r="66" spans="1:51" ht="12" customHeight="1" x14ac:dyDescent="0.2">
      <c r="A66" s="508"/>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9"/>
      <c r="AV66" s="2"/>
      <c r="AW66" s="29"/>
      <c r="AX66" s="2"/>
      <c r="AY66" s="29"/>
    </row>
    <row r="67" spans="1:51" ht="14.25" hidden="1" customHeight="1" x14ac:dyDescent="0.2">
      <c r="A67" s="509"/>
      <c r="B67" s="1674" t="s">
        <v>63</v>
      </c>
      <c r="C67" s="310" t="s">
        <v>64</v>
      </c>
      <c r="D67" s="311" t="s">
        <v>65</v>
      </c>
      <c r="E67" s="311" t="s">
        <v>66</v>
      </c>
      <c r="F67" s="311" t="s">
        <v>67</v>
      </c>
      <c r="G67" s="311" t="s">
        <v>68</v>
      </c>
      <c r="H67" s="311" t="s">
        <v>69</v>
      </c>
      <c r="I67" s="312" t="s">
        <v>70</v>
      </c>
      <c r="J67" s="311" t="s">
        <v>71</v>
      </c>
      <c r="K67" s="311" t="s">
        <v>72</v>
      </c>
      <c r="L67" s="311" t="s">
        <v>73</v>
      </c>
      <c r="M67" s="311" t="s">
        <v>74</v>
      </c>
      <c r="N67" s="311" t="s">
        <v>75</v>
      </c>
      <c r="O67" s="311" t="s">
        <v>76</v>
      </c>
      <c r="P67" s="311" t="s">
        <v>77</v>
      </c>
      <c r="Q67" s="311" t="s">
        <v>78</v>
      </c>
      <c r="R67" s="311" t="s">
        <v>79</v>
      </c>
      <c r="S67" s="311" t="s">
        <v>80</v>
      </c>
      <c r="T67" s="311" t="s">
        <v>81</v>
      </c>
      <c r="U67" s="311" t="s">
        <v>82</v>
      </c>
      <c r="V67" s="311" t="s">
        <v>83</v>
      </c>
      <c r="W67" s="311" t="s">
        <v>84</v>
      </c>
      <c r="X67" s="311" t="s">
        <v>85</v>
      </c>
      <c r="Y67" s="311" t="s">
        <v>86</v>
      </c>
      <c r="Z67" s="311" t="s">
        <v>87</v>
      </c>
      <c r="AA67" s="311" t="s">
        <v>88</v>
      </c>
      <c r="AB67" s="311" t="s">
        <v>89</v>
      </c>
      <c r="AC67" s="311" t="s">
        <v>90</v>
      </c>
      <c r="AD67" s="311" t="s">
        <v>91</v>
      </c>
      <c r="AE67" s="311" t="s">
        <v>92</v>
      </c>
      <c r="AF67" s="311" t="s">
        <v>93</v>
      </c>
      <c r="AG67" s="311" t="s">
        <v>94</v>
      </c>
      <c r="AH67" s="311"/>
      <c r="AI67" s="311"/>
      <c r="AJ67" s="311" t="s">
        <v>95</v>
      </c>
      <c r="AK67" s="311" t="s">
        <v>96</v>
      </c>
      <c r="AL67" s="42"/>
      <c r="AM67" s="314"/>
      <c r="AN67" s="315"/>
      <c r="AO67" s="315"/>
      <c r="AP67" s="313"/>
      <c r="AQ67" s="313"/>
      <c r="AR67" s="313"/>
      <c r="AS67" s="313"/>
      <c r="AT67" s="42"/>
      <c r="AU67" s="311" t="s">
        <v>97</v>
      </c>
      <c r="AV67" s="311" t="s">
        <v>98</v>
      </c>
      <c r="AW67" s="311" t="s">
        <v>99</v>
      </c>
      <c r="AX67" s="311" t="s">
        <v>100</v>
      </c>
      <c r="AY67" s="311" t="s">
        <v>101</v>
      </c>
    </row>
    <row r="68" spans="1:51" ht="14.25" hidden="1" customHeight="1" x14ac:dyDescent="0.2">
      <c r="A68" s="509"/>
      <c r="B68" s="1675"/>
      <c r="C68" s="1676" t="s">
        <v>112</v>
      </c>
      <c r="D68" s="316"/>
      <c r="E68" s="316"/>
      <c r="F68" s="317"/>
      <c r="G68" s="317"/>
      <c r="H68" s="316"/>
      <c r="I68" s="316"/>
      <c r="J68" s="316"/>
      <c r="K68" s="317"/>
      <c r="L68" s="317"/>
      <c r="M68" s="316"/>
      <c r="N68" s="318"/>
      <c r="O68" s="317"/>
      <c r="P68" s="317"/>
      <c r="Q68" s="319"/>
      <c r="R68" s="319"/>
      <c r="S68" s="319"/>
      <c r="T68" s="319"/>
      <c r="U68" s="319"/>
      <c r="V68" s="319"/>
      <c r="W68" s="319"/>
      <c r="X68" s="319"/>
      <c r="Y68" s="319"/>
      <c r="Z68" s="319"/>
      <c r="AA68" s="319"/>
      <c r="AB68" s="319"/>
      <c r="AC68" s="319"/>
      <c r="AD68" s="319"/>
      <c r="AE68" s="319"/>
      <c r="AF68" s="319"/>
      <c r="AG68" s="319"/>
      <c r="AH68" s="319"/>
      <c r="AI68" s="319"/>
      <c r="AJ68" s="319"/>
      <c r="AK68" s="320"/>
      <c r="AL68" s="33"/>
      <c r="AM68" s="1676" t="s">
        <v>112</v>
      </c>
      <c r="AN68" s="316"/>
      <c r="AO68" s="322"/>
      <c r="AP68" s="323"/>
      <c r="AQ68" s="323"/>
      <c r="AR68" s="323"/>
      <c r="AS68" s="323"/>
      <c r="AT68" s="33"/>
      <c r="AU68" s="324"/>
      <c r="AV68" s="320"/>
      <c r="AW68" s="324"/>
      <c r="AX68" s="320"/>
      <c r="AY68" s="324"/>
    </row>
    <row r="69" spans="1:51" ht="14.25" hidden="1" customHeight="1" x14ac:dyDescent="0.2">
      <c r="A69" s="509"/>
      <c r="B69" s="1675"/>
      <c r="C69" s="1677"/>
      <c r="D69" s="1678" t="s">
        <v>113</v>
      </c>
      <c r="E69" s="1679" t="s">
        <v>114</v>
      </c>
      <c r="F69" s="325"/>
      <c r="G69" s="325"/>
      <c r="H69" s="1678" t="s">
        <v>115</v>
      </c>
      <c r="I69" s="1678" t="s">
        <v>116</v>
      </c>
      <c r="J69" s="1680" t="s">
        <v>117</v>
      </c>
      <c r="K69" s="325"/>
      <c r="L69" s="326"/>
      <c r="M69" s="1679" t="s">
        <v>118</v>
      </c>
      <c r="N69" s="327"/>
      <c r="O69" s="325"/>
      <c r="P69" s="325"/>
      <c r="Q69" s="328"/>
      <c r="R69" s="327"/>
      <c r="S69" s="327"/>
      <c r="T69" s="327"/>
      <c r="U69" s="327"/>
      <c r="V69" s="327"/>
      <c r="W69" s="327"/>
      <c r="X69" s="327"/>
      <c r="Y69" s="327"/>
      <c r="Z69" s="325"/>
      <c r="AA69" s="327"/>
      <c r="AB69" s="327"/>
      <c r="AC69" s="327"/>
      <c r="AD69" s="327"/>
      <c r="AE69" s="327"/>
      <c r="AF69" s="327"/>
      <c r="AG69" s="327"/>
      <c r="AH69" s="327"/>
      <c r="AI69" s="327"/>
      <c r="AJ69" s="329"/>
      <c r="AK69" s="1678" t="s">
        <v>119</v>
      </c>
      <c r="AL69" s="179"/>
      <c r="AM69" s="1677"/>
      <c r="AN69" s="1679" t="s">
        <v>120</v>
      </c>
      <c r="AO69" s="1683" t="s">
        <v>121</v>
      </c>
      <c r="AP69" s="323"/>
      <c r="AQ69" s="323"/>
      <c r="AR69" s="323"/>
      <c r="AS69" s="323"/>
      <c r="AT69" s="179"/>
      <c r="AU69" s="1672"/>
      <c r="AV69" s="1672"/>
      <c r="AW69" s="1672"/>
      <c r="AX69" s="1672"/>
      <c r="AY69" s="1672"/>
    </row>
    <row r="70" spans="1:51" ht="14.25" hidden="1" customHeight="1" x14ac:dyDescent="0.2">
      <c r="A70" s="509"/>
      <c r="B70" s="1675"/>
      <c r="C70" s="1677"/>
      <c r="D70" s="1678"/>
      <c r="E70" s="1679"/>
      <c r="F70" s="330"/>
      <c r="G70" s="330"/>
      <c r="H70" s="1678"/>
      <c r="I70" s="1678"/>
      <c r="J70" s="1679"/>
      <c r="K70" s="330"/>
      <c r="L70" s="331"/>
      <c r="M70" s="1679"/>
      <c r="N70" s="1680" t="s">
        <v>122</v>
      </c>
      <c r="O70" s="328"/>
      <c r="P70" s="328"/>
      <c r="Q70" s="1680" t="s">
        <v>123</v>
      </c>
      <c r="R70" s="1680" t="s">
        <v>124</v>
      </c>
      <c r="S70" s="328"/>
      <c r="T70" s="328"/>
      <c r="U70" s="328"/>
      <c r="V70" s="1680" t="s">
        <v>125</v>
      </c>
      <c r="W70" s="328"/>
      <c r="X70" s="332"/>
      <c r="Y70" s="1683" t="s">
        <v>126</v>
      </c>
      <c r="Z70" s="1683" t="s">
        <v>127</v>
      </c>
      <c r="AA70" s="1683" t="s">
        <v>128</v>
      </c>
      <c r="AB70" s="1683" t="s">
        <v>129</v>
      </c>
      <c r="AC70" s="1683" t="s">
        <v>130</v>
      </c>
      <c r="AD70" s="1683" t="s">
        <v>131</v>
      </c>
      <c r="AE70" s="1681" t="s">
        <v>132</v>
      </c>
      <c r="AF70" s="1681" t="s">
        <v>132</v>
      </c>
      <c r="AG70" s="1681" t="s">
        <v>132</v>
      </c>
      <c r="AH70" s="712"/>
      <c r="AI70" s="712"/>
      <c r="AJ70" s="1683" t="s">
        <v>133</v>
      </c>
      <c r="AK70" s="1678"/>
      <c r="AL70" s="179"/>
      <c r="AM70" s="1677"/>
      <c r="AN70" s="1679"/>
      <c r="AO70" s="1678"/>
      <c r="AP70" s="323"/>
      <c r="AQ70" s="323"/>
      <c r="AR70" s="323"/>
      <c r="AS70" s="323"/>
      <c r="AT70" s="179"/>
      <c r="AU70" s="1673"/>
      <c r="AV70" s="1673"/>
      <c r="AW70" s="1673"/>
      <c r="AX70" s="1673"/>
      <c r="AY70" s="1673"/>
    </row>
    <row r="71" spans="1:51" ht="14.25" hidden="1" customHeight="1" x14ac:dyDescent="0.2">
      <c r="A71" s="509"/>
      <c r="B71" s="1675"/>
      <c r="C71" s="1677"/>
      <c r="D71" s="1678"/>
      <c r="E71" s="1679"/>
      <c r="F71" s="333"/>
      <c r="G71" s="333"/>
      <c r="H71" s="1678"/>
      <c r="I71" s="1678"/>
      <c r="J71" s="1679"/>
      <c r="K71" s="333"/>
      <c r="L71" s="334"/>
      <c r="M71" s="1679"/>
      <c r="N71" s="1679"/>
      <c r="O71" s="333"/>
      <c r="P71" s="333"/>
      <c r="Q71" s="1679"/>
      <c r="R71" s="1679"/>
      <c r="S71" s="333"/>
      <c r="T71" s="333"/>
      <c r="U71" s="333"/>
      <c r="V71" s="1679"/>
      <c r="W71" s="335"/>
      <c r="X71" s="336"/>
      <c r="Y71" s="1678"/>
      <c r="Z71" s="1678"/>
      <c r="AA71" s="1678"/>
      <c r="AB71" s="1678"/>
      <c r="AC71" s="1678"/>
      <c r="AD71" s="1678"/>
      <c r="AE71" s="1682"/>
      <c r="AF71" s="1682"/>
      <c r="AG71" s="1682"/>
      <c r="AH71" s="713"/>
      <c r="AI71" s="713"/>
      <c r="AJ71" s="1678"/>
      <c r="AK71" s="1678"/>
      <c r="AL71" s="179"/>
      <c r="AM71" s="1677"/>
      <c r="AN71" s="1679"/>
      <c r="AO71" s="1678"/>
      <c r="AP71" s="323"/>
      <c r="AQ71" s="323"/>
      <c r="AR71" s="323"/>
      <c r="AS71" s="323"/>
      <c r="AT71" s="179"/>
      <c r="AU71" s="1673"/>
      <c r="AV71" s="1673"/>
      <c r="AW71" s="1673"/>
      <c r="AX71" s="1673"/>
      <c r="AY71" s="1673"/>
    </row>
    <row r="72" spans="1:51" ht="50.25" hidden="1" customHeight="1" x14ac:dyDescent="0.2">
      <c r="A72" s="509"/>
      <c r="B72" s="1675"/>
      <c r="C72" s="1677"/>
      <c r="D72" s="1678"/>
      <c r="E72" s="1679"/>
      <c r="F72" s="337" t="s">
        <v>136</v>
      </c>
      <c r="G72" s="337" t="s">
        <v>137</v>
      </c>
      <c r="H72" s="1678"/>
      <c r="I72" s="1678"/>
      <c r="J72" s="1679"/>
      <c r="K72" s="338" t="s">
        <v>138</v>
      </c>
      <c r="L72" s="339" t="s">
        <v>139</v>
      </c>
      <c r="M72" s="1679"/>
      <c r="N72" s="1684"/>
      <c r="O72" s="338" t="s">
        <v>140</v>
      </c>
      <c r="P72" s="340" t="s">
        <v>141</v>
      </c>
      <c r="Q72" s="1679"/>
      <c r="R72" s="1679"/>
      <c r="S72" s="340" t="s">
        <v>142</v>
      </c>
      <c r="T72" s="340" t="s">
        <v>143</v>
      </c>
      <c r="U72" s="340" t="s">
        <v>144</v>
      </c>
      <c r="V72" s="1679"/>
      <c r="W72" s="338" t="s">
        <v>145</v>
      </c>
      <c r="X72" s="337" t="s">
        <v>146</v>
      </c>
      <c r="Y72" s="1678"/>
      <c r="Z72" s="1678"/>
      <c r="AA72" s="1678"/>
      <c r="AB72" s="1678"/>
      <c r="AC72" s="1678"/>
      <c r="AD72" s="1687"/>
      <c r="AE72" s="1682"/>
      <c r="AF72" s="1682"/>
      <c r="AG72" s="1682"/>
      <c r="AH72" s="713"/>
      <c r="AI72" s="713"/>
      <c r="AJ72" s="1678"/>
      <c r="AK72" s="1678"/>
      <c r="AL72" s="180"/>
      <c r="AM72" s="1677"/>
      <c r="AN72" s="1679"/>
      <c r="AO72" s="1678"/>
      <c r="AP72" s="341"/>
      <c r="AQ72" s="341"/>
      <c r="AR72" s="341"/>
      <c r="AS72" s="341"/>
      <c r="AT72" s="180"/>
      <c r="AU72" s="1673"/>
      <c r="AV72" s="1673"/>
      <c r="AW72" s="1673"/>
      <c r="AX72" s="1673"/>
      <c r="AY72" s="1673"/>
    </row>
    <row r="73" spans="1:51" ht="14.25" hidden="1" customHeight="1" x14ac:dyDescent="0.2">
      <c r="A73" s="509"/>
      <c r="B73" s="342" t="s">
        <v>150</v>
      </c>
      <c r="C73" s="343" t="s">
        <v>151</v>
      </c>
      <c r="D73" s="344" t="s">
        <v>152</v>
      </c>
      <c r="E73" s="345" t="s">
        <v>153</v>
      </c>
      <c r="F73" s="346"/>
      <c r="G73" s="346"/>
      <c r="H73" s="345" t="s">
        <v>154</v>
      </c>
      <c r="I73" s="345" t="s">
        <v>155</v>
      </c>
      <c r="J73" s="345" t="s">
        <v>156</v>
      </c>
      <c r="K73" s="346"/>
      <c r="L73" s="347"/>
      <c r="M73" s="345"/>
      <c r="N73" s="348" t="s">
        <v>157</v>
      </c>
      <c r="O73" s="346"/>
      <c r="P73" s="349"/>
      <c r="Q73" s="344"/>
      <c r="R73" s="350"/>
      <c r="S73" s="346"/>
      <c r="T73" s="346"/>
      <c r="U73" s="351"/>
      <c r="V73" s="350"/>
      <c r="W73" s="346"/>
      <c r="X73" s="346"/>
      <c r="Y73" s="352"/>
      <c r="Z73" s="353"/>
      <c r="AA73" s="353"/>
      <c r="AB73" s="353"/>
      <c r="AC73" s="352"/>
      <c r="AD73" s="345" t="s">
        <v>158</v>
      </c>
      <c r="AE73" s="352"/>
      <c r="AF73" s="352"/>
      <c r="AG73" s="352"/>
      <c r="AH73" s="352"/>
      <c r="AI73" s="352"/>
      <c r="AJ73" s="352"/>
      <c r="AK73" s="353" t="s">
        <v>159</v>
      </c>
      <c r="AL73" s="227"/>
      <c r="AM73" s="354" t="s">
        <v>160</v>
      </c>
      <c r="AN73" s="345" t="s">
        <v>161</v>
      </c>
      <c r="AO73" s="353" t="s">
        <v>162</v>
      </c>
      <c r="AP73" s="355"/>
      <c r="AQ73" s="355"/>
      <c r="AR73" s="355"/>
      <c r="AS73" s="355"/>
      <c r="AT73" s="227"/>
      <c r="AU73" s="356"/>
      <c r="AV73" s="357"/>
      <c r="AW73" s="356"/>
      <c r="AX73" s="357"/>
      <c r="AY73" s="356"/>
    </row>
    <row r="74" spans="1:51" ht="14.25" hidden="1" customHeight="1" x14ac:dyDescent="0.2">
      <c r="A74" s="509"/>
      <c r="B74" s="358" t="s">
        <v>163</v>
      </c>
      <c r="C74" s="359" t="s">
        <v>164</v>
      </c>
      <c r="D74" s="360" t="s">
        <v>165</v>
      </c>
      <c r="E74" s="361" t="s">
        <v>166</v>
      </c>
      <c r="F74" s="362" t="s">
        <v>167</v>
      </c>
      <c r="G74" s="362" t="s">
        <v>168</v>
      </c>
      <c r="H74" s="361" t="s">
        <v>169</v>
      </c>
      <c r="I74" s="361" t="s">
        <v>170</v>
      </c>
      <c r="J74" s="361" t="s">
        <v>171</v>
      </c>
      <c r="K74" s="362" t="s">
        <v>172</v>
      </c>
      <c r="L74" s="363" t="s">
        <v>173</v>
      </c>
      <c r="M74" s="361" t="s">
        <v>174</v>
      </c>
      <c r="N74" s="364" t="s">
        <v>175</v>
      </c>
      <c r="O74" s="362" t="s">
        <v>176</v>
      </c>
      <c r="P74" s="365" t="s">
        <v>177</v>
      </c>
      <c r="Q74" s="360" t="s">
        <v>178</v>
      </c>
      <c r="R74" s="366" t="s">
        <v>179</v>
      </c>
      <c r="S74" s="362" t="s">
        <v>180</v>
      </c>
      <c r="T74" s="362" t="s">
        <v>181</v>
      </c>
      <c r="U74" s="367" t="s">
        <v>182</v>
      </c>
      <c r="V74" s="366" t="s">
        <v>183</v>
      </c>
      <c r="W74" s="362" t="s">
        <v>184</v>
      </c>
      <c r="X74" s="362" t="s">
        <v>185</v>
      </c>
      <c r="Y74" s="368" t="s">
        <v>186</v>
      </c>
      <c r="Z74" s="369" t="s">
        <v>187</v>
      </c>
      <c r="AA74" s="369" t="s">
        <v>188</v>
      </c>
      <c r="AB74" s="369" t="s">
        <v>189</v>
      </c>
      <c r="AC74" s="368" t="s">
        <v>190</v>
      </c>
      <c r="AD74" s="361" t="s">
        <v>191</v>
      </c>
      <c r="AE74" s="368"/>
      <c r="AF74" s="368"/>
      <c r="AG74" s="368"/>
      <c r="AH74" s="368"/>
      <c r="AI74" s="368"/>
      <c r="AJ74" s="368" t="s">
        <v>192</v>
      </c>
      <c r="AK74" s="369" t="s">
        <v>193</v>
      </c>
      <c r="AL74" s="228"/>
      <c r="AM74" s="370" t="s">
        <v>194</v>
      </c>
      <c r="AN74" s="361" t="s">
        <v>195</v>
      </c>
      <c r="AO74" s="369" t="s">
        <v>196</v>
      </c>
      <c r="AP74" s="355"/>
      <c r="AQ74" s="355"/>
      <c r="AR74" s="355"/>
      <c r="AS74" s="355"/>
      <c r="AT74" s="228"/>
      <c r="AU74" s="360"/>
      <c r="AV74" s="368"/>
      <c r="AW74" s="360"/>
      <c r="AX74" s="368"/>
      <c r="AY74" s="360"/>
    </row>
    <row r="75" spans="1:51" ht="14.25" customHeight="1" x14ac:dyDescent="0.2">
      <c r="A75" s="1638" t="s">
        <v>62</v>
      </c>
      <c r="B75" s="1200">
        <v>2002</v>
      </c>
      <c r="C75" s="371"/>
      <c r="D75" s="372"/>
      <c r="E75" s="372"/>
      <c r="F75" s="517"/>
      <c r="G75" s="517"/>
      <c r="H75" s="518"/>
      <c r="I75" s="518"/>
      <c r="J75" s="372"/>
      <c r="K75" s="517"/>
      <c r="L75" s="519"/>
      <c r="M75" s="372"/>
      <c r="N75" s="520"/>
      <c r="O75" s="517"/>
      <c r="P75" s="521"/>
      <c r="Q75" s="372"/>
      <c r="R75" s="520"/>
      <c r="S75" s="517"/>
      <c r="T75" s="517"/>
      <c r="U75" s="522"/>
      <c r="V75" s="520"/>
      <c r="W75" s="517"/>
      <c r="X75" s="517"/>
      <c r="Y75" s="523"/>
      <c r="Z75" s="523"/>
      <c r="AA75" s="523"/>
      <c r="AB75" s="523"/>
      <c r="AC75" s="523"/>
      <c r="AD75" s="523"/>
      <c r="AE75" s="523"/>
      <c r="AF75" s="523"/>
      <c r="AG75" s="523"/>
      <c r="AH75" s="523"/>
      <c r="AI75" s="523"/>
      <c r="AJ75" s="523"/>
      <c r="AK75" s="523"/>
      <c r="AL75" s="229"/>
      <c r="AM75" s="523"/>
      <c r="AN75" s="524"/>
      <c r="AO75" s="525"/>
      <c r="AP75" s="525"/>
      <c r="AQ75" s="525"/>
      <c r="AR75" s="525"/>
      <c r="AS75" s="525"/>
      <c r="AT75" s="229"/>
      <c r="AU75" s="525"/>
      <c r="AV75" s="525"/>
      <c r="AW75" s="525"/>
      <c r="AX75" s="525"/>
      <c r="AY75" s="525"/>
    </row>
    <row r="76" spans="1:51" ht="14.25" customHeight="1" x14ac:dyDescent="0.2">
      <c r="A76" s="1638"/>
      <c r="B76" s="1201">
        <v>2003</v>
      </c>
      <c r="C76" s="374"/>
      <c r="D76" s="377"/>
      <c r="E76" s="375"/>
      <c r="F76" s="526"/>
      <c r="G76" s="526"/>
      <c r="H76" s="527"/>
      <c r="I76" s="527"/>
      <c r="J76" s="377"/>
      <c r="K76" s="526"/>
      <c r="L76" s="528"/>
      <c r="M76" s="375"/>
      <c r="N76" s="529"/>
      <c r="O76" s="526"/>
      <c r="P76" s="530"/>
      <c r="Q76" s="377"/>
      <c r="R76" s="531"/>
      <c r="S76" s="526"/>
      <c r="T76" s="526"/>
      <c r="U76" s="532"/>
      <c r="V76" s="531"/>
      <c r="W76" s="526"/>
      <c r="X76" s="526"/>
      <c r="Y76" s="533"/>
      <c r="Z76" s="533"/>
      <c r="AA76" s="533"/>
      <c r="AB76" s="533"/>
      <c r="AC76" s="533"/>
      <c r="AD76" s="533"/>
      <c r="AE76" s="533"/>
      <c r="AF76" s="533"/>
      <c r="AG76" s="533"/>
      <c r="AH76" s="533"/>
      <c r="AI76" s="533"/>
      <c r="AJ76" s="533"/>
      <c r="AK76" s="533"/>
      <c r="AL76" s="229"/>
      <c r="AM76" s="533"/>
      <c r="AN76" s="534"/>
      <c r="AO76" s="535"/>
      <c r="AP76" s="535"/>
      <c r="AQ76" s="535"/>
      <c r="AR76" s="535"/>
      <c r="AS76" s="535"/>
      <c r="AT76" s="229"/>
      <c r="AU76" s="535"/>
      <c r="AV76" s="535"/>
      <c r="AW76" s="535"/>
      <c r="AX76" s="535"/>
      <c r="AY76" s="535"/>
    </row>
    <row r="77" spans="1:51" ht="14.25" customHeight="1" x14ac:dyDescent="0.2">
      <c r="A77" s="1638"/>
      <c r="B77" s="1201">
        <v>2004</v>
      </c>
      <c r="C77" s="374"/>
      <c r="D77" s="377"/>
      <c r="E77" s="375"/>
      <c r="F77" s="526"/>
      <c r="G77" s="526"/>
      <c r="H77" s="527"/>
      <c r="I77" s="527"/>
      <c r="J77" s="377"/>
      <c r="K77" s="526"/>
      <c r="L77" s="528"/>
      <c r="M77" s="375"/>
      <c r="N77" s="529"/>
      <c r="O77" s="526"/>
      <c r="P77" s="530"/>
      <c r="Q77" s="377"/>
      <c r="R77" s="531"/>
      <c r="S77" s="526"/>
      <c r="T77" s="526"/>
      <c r="U77" s="532"/>
      <c r="V77" s="531"/>
      <c r="W77" s="526"/>
      <c r="X77" s="526"/>
      <c r="Y77" s="533"/>
      <c r="Z77" s="533"/>
      <c r="AA77" s="533"/>
      <c r="AB77" s="533"/>
      <c r="AC77" s="533"/>
      <c r="AD77" s="533"/>
      <c r="AE77" s="533"/>
      <c r="AF77" s="533"/>
      <c r="AG77" s="533"/>
      <c r="AH77" s="533"/>
      <c r="AI77" s="533"/>
      <c r="AJ77" s="533"/>
      <c r="AK77" s="533"/>
      <c r="AL77" s="229"/>
      <c r="AM77" s="533"/>
      <c r="AN77" s="534"/>
      <c r="AO77" s="535"/>
      <c r="AP77" s="535"/>
      <c r="AQ77" s="535"/>
      <c r="AR77" s="535"/>
      <c r="AS77" s="535"/>
      <c r="AT77" s="182"/>
      <c r="AU77" s="535"/>
      <c r="AV77" s="535"/>
      <c r="AW77" s="535"/>
      <c r="AX77" s="535"/>
      <c r="AY77" s="535"/>
    </row>
    <row r="78" spans="1:51" ht="14.25" customHeight="1" x14ac:dyDescent="0.2">
      <c r="A78" s="1638"/>
      <c r="B78" s="1201">
        <v>2005</v>
      </c>
      <c r="C78" s="374"/>
      <c r="D78" s="377"/>
      <c r="E78" s="375"/>
      <c r="F78" s="526"/>
      <c r="G78" s="526"/>
      <c r="H78" s="527"/>
      <c r="I78" s="527"/>
      <c r="J78" s="377"/>
      <c r="K78" s="526"/>
      <c r="L78" s="528"/>
      <c r="M78" s="375"/>
      <c r="N78" s="529"/>
      <c r="O78" s="526"/>
      <c r="P78" s="530"/>
      <c r="Q78" s="377"/>
      <c r="R78" s="531"/>
      <c r="S78" s="526"/>
      <c r="T78" s="526"/>
      <c r="U78" s="532"/>
      <c r="V78" s="531"/>
      <c r="W78" s="526"/>
      <c r="X78" s="526"/>
      <c r="Y78" s="533"/>
      <c r="Z78" s="533"/>
      <c r="AA78" s="533"/>
      <c r="AB78" s="533"/>
      <c r="AC78" s="533"/>
      <c r="AD78" s="533"/>
      <c r="AE78" s="533"/>
      <c r="AF78" s="533"/>
      <c r="AG78" s="533"/>
      <c r="AH78" s="533"/>
      <c r="AI78" s="533"/>
      <c r="AJ78" s="533"/>
      <c r="AK78" s="533"/>
      <c r="AL78" s="182"/>
      <c r="AM78" s="533"/>
      <c r="AN78" s="534"/>
      <c r="AO78" s="535"/>
      <c r="AP78" s="535"/>
      <c r="AQ78" s="535"/>
      <c r="AR78" s="535"/>
      <c r="AS78" s="535"/>
      <c r="AT78" s="182"/>
      <c r="AU78" s="535"/>
      <c r="AV78" s="535"/>
      <c r="AW78" s="535"/>
      <c r="AX78" s="535"/>
      <c r="AY78" s="535"/>
    </row>
    <row r="79" spans="1:51" ht="14.25" customHeight="1" x14ac:dyDescent="0.2">
      <c r="A79" s="1638"/>
      <c r="B79" s="1201">
        <v>2006</v>
      </c>
      <c r="C79" s="374"/>
      <c r="D79" s="377"/>
      <c r="E79" s="375"/>
      <c r="F79" s="526"/>
      <c r="G79" s="526"/>
      <c r="H79" s="527"/>
      <c r="I79" s="527"/>
      <c r="J79" s="377"/>
      <c r="K79" s="526"/>
      <c r="L79" s="528"/>
      <c r="M79" s="375"/>
      <c r="N79" s="529"/>
      <c r="O79" s="526"/>
      <c r="P79" s="530"/>
      <c r="Q79" s="377"/>
      <c r="R79" s="531"/>
      <c r="S79" s="526"/>
      <c r="T79" s="526"/>
      <c r="U79" s="532"/>
      <c r="V79" s="531"/>
      <c r="W79" s="526"/>
      <c r="X79" s="526"/>
      <c r="Y79" s="533"/>
      <c r="Z79" s="533"/>
      <c r="AA79" s="533"/>
      <c r="AB79" s="533"/>
      <c r="AC79" s="533"/>
      <c r="AD79" s="533"/>
      <c r="AE79" s="533"/>
      <c r="AF79" s="533"/>
      <c r="AG79" s="533"/>
      <c r="AH79" s="533"/>
      <c r="AI79" s="533"/>
      <c r="AJ79" s="533"/>
      <c r="AK79" s="533"/>
      <c r="AL79" s="182"/>
      <c r="AM79" s="533"/>
      <c r="AN79" s="534"/>
      <c r="AO79" s="535"/>
      <c r="AP79" s="535"/>
      <c r="AQ79" s="535"/>
      <c r="AR79" s="535"/>
      <c r="AS79" s="535"/>
      <c r="AT79" s="182"/>
      <c r="AU79" s="535"/>
      <c r="AV79" s="535"/>
      <c r="AW79" s="535"/>
      <c r="AX79" s="535"/>
      <c r="AY79" s="535"/>
    </row>
    <row r="80" spans="1:51" ht="14.25" customHeight="1" x14ac:dyDescent="0.2">
      <c r="A80" s="1638"/>
      <c r="B80" s="1201">
        <v>2007</v>
      </c>
      <c r="C80" s="374"/>
      <c r="D80" s="377"/>
      <c r="E80" s="375"/>
      <c r="F80" s="526"/>
      <c r="G80" s="526"/>
      <c r="H80" s="527"/>
      <c r="I80" s="527"/>
      <c r="J80" s="377"/>
      <c r="K80" s="526"/>
      <c r="L80" s="528"/>
      <c r="M80" s="375"/>
      <c r="N80" s="529"/>
      <c r="O80" s="526"/>
      <c r="P80" s="530"/>
      <c r="Q80" s="377"/>
      <c r="R80" s="531"/>
      <c r="S80" s="526"/>
      <c r="T80" s="526"/>
      <c r="U80" s="532"/>
      <c r="V80" s="531"/>
      <c r="W80" s="526"/>
      <c r="X80" s="526"/>
      <c r="Y80" s="533"/>
      <c r="Z80" s="533"/>
      <c r="AA80" s="533"/>
      <c r="AB80" s="533"/>
      <c r="AC80" s="533"/>
      <c r="AD80" s="533"/>
      <c r="AE80" s="533"/>
      <c r="AF80" s="533"/>
      <c r="AG80" s="533"/>
      <c r="AH80" s="533"/>
      <c r="AI80" s="533"/>
      <c r="AJ80" s="533"/>
      <c r="AK80" s="533"/>
      <c r="AL80" s="182"/>
      <c r="AM80" s="533"/>
      <c r="AN80" s="534"/>
      <c r="AO80" s="535"/>
      <c r="AP80" s="535"/>
      <c r="AQ80" s="535"/>
      <c r="AR80" s="535"/>
      <c r="AS80" s="535"/>
      <c r="AT80" s="182"/>
      <c r="AU80" s="535"/>
      <c r="AV80" s="535"/>
      <c r="AW80" s="535"/>
      <c r="AX80" s="535"/>
      <c r="AY80" s="535"/>
    </row>
    <row r="81" spans="1:51" ht="14.25" customHeight="1" x14ac:dyDescent="0.2">
      <c r="A81" s="1638"/>
      <c r="B81" s="1201">
        <v>2008</v>
      </c>
      <c r="C81" s="374"/>
      <c r="D81" s="377"/>
      <c r="E81" s="375"/>
      <c r="F81" s="526"/>
      <c r="G81" s="526"/>
      <c r="H81" s="527"/>
      <c r="I81" s="527"/>
      <c r="J81" s="377"/>
      <c r="K81" s="526"/>
      <c r="L81" s="528"/>
      <c r="M81" s="375"/>
      <c r="N81" s="529"/>
      <c r="O81" s="526"/>
      <c r="P81" s="530"/>
      <c r="Q81" s="377"/>
      <c r="R81" s="531"/>
      <c r="S81" s="526"/>
      <c r="T81" s="526"/>
      <c r="U81" s="532"/>
      <c r="V81" s="531"/>
      <c r="W81" s="526"/>
      <c r="X81" s="526"/>
      <c r="Y81" s="533"/>
      <c r="Z81" s="533"/>
      <c r="AA81" s="533"/>
      <c r="AB81" s="533"/>
      <c r="AC81" s="533"/>
      <c r="AD81" s="533"/>
      <c r="AE81" s="533"/>
      <c r="AF81" s="533"/>
      <c r="AG81" s="533"/>
      <c r="AH81" s="533"/>
      <c r="AI81" s="533"/>
      <c r="AJ81" s="533"/>
      <c r="AK81" s="533"/>
      <c r="AL81" s="182"/>
      <c r="AM81" s="533"/>
      <c r="AN81" s="534"/>
      <c r="AO81" s="535"/>
      <c r="AP81" s="535"/>
      <c r="AQ81" s="535"/>
      <c r="AR81" s="535"/>
      <c r="AS81" s="535"/>
      <c r="AT81" s="182"/>
      <c r="AU81" s="535"/>
      <c r="AV81" s="535"/>
      <c r="AW81" s="535"/>
      <c r="AX81" s="535"/>
      <c r="AY81" s="535"/>
    </row>
    <row r="82" spans="1:51" ht="14.25" customHeight="1" x14ac:dyDescent="0.2">
      <c r="A82" s="1638"/>
      <c r="B82" s="1201">
        <v>2009</v>
      </c>
      <c r="C82" s="374"/>
      <c r="D82" s="377"/>
      <c r="E82" s="375"/>
      <c r="F82" s="526"/>
      <c r="G82" s="526"/>
      <c r="H82" s="527"/>
      <c r="I82" s="527"/>
      <c r="J82" s="377"/>
      <c r="K82" s="526"/>
      <c r="L82" s="528"/>
      <c r="M82" s="375"/>
      <c r="N82" s="529"/>
      <c r="O82" s="526"/>
      <c r="P82" s="530"/>
      <c r="Q82" s="377"/>
      <c r="R82" s="531"/>
      <c r="S82" s="526"/>
      <c r="T82" s="526"/>
      <c r="U82" s="532"/>
      <c r="V82" s="531"/>
      <c r="W82" s="526"/>
      <c r="X82" s="526"/>
      <c r="Y82" s="533"/>
      <c r="Z82" s="533"/>
      <c r="AA82" s="533"/>
      <c r="AB82" s="533"/>
      <c r="AC82" s="533"/>
      <c r="AD82" s="533"/>
      <c r="AE82" s="533"/>
      <c r="AF82" s="533"/>
      <c r="AG82" s="533"/>
      <c r="AH82" s="533"/>
      <c r="AI82" s="533"/>
      <c r="AJ82" s="533"/>
      <c r="AK82" s="533"/>
      <c r="AL82" s="182"/>
      <c r="AM82" s="533"/>
      <c r="AN82" s="534"/>
      <c r="AO82" s="535"/>
      <c r="AP82" s="535"/>
      <c r="AQ82" s="535"/>
      <c r="AR82" s="535"/>
      <c r="AS82" s="535"/>
      <c r="AT82" s="182"/>
      <c r="AU82" s="535"/>
      <c r="AV82" s="535"/>
      <c r="AW82" s="535"/>
      <c r="AX82" s="535"/>
      <c r="AY82" s="535"/>
    </row>
    <row r="83" spans="1:51" ht="14.25" customHeight="1" x14ac:dyDescent="0.2">
      <c r="A83" s="1638"/>
      <c r="B83" s="1201">
        <v>2010</v>
      </c>
      <c r="C83" s="374"/>
      <c r="D83" s="377"/>
      <c r="E83" s="375"/>
      <c r="F83" s="526"/>
      <c r="G83" s="526"/>
      <c r="H83" s="527"/>
      <c r="I83" s="527"/>
      <c r="J83" s="377"/>
      <c r="K83" s="526"/>
      <c r="L83" s="528"/>
      <c r="M83" s="375"/>
      <c r="N83" s="529"/>
      <c r="O83" s="526"/>
      <c r="P83" s="530"/>
      <c r="Q83" s="377"/>
      <c r="R83" s="531"/>
      <c r="S83" s="526"/>
      <c r="T83" s="526"/>
      <c r="U83" s="532"/>
      <c r="V83" s="531"/>
      <c r="W83" s="526"/>
      <c r="X83" s="526"/>
      <c r="Y83" s="533"/>
      <c r="Z83" s="533"/>
      <c r="AA83" s="533"/>
      <c r="AB83" s="533"/>
      <c r="AC83" s="533"/>
      <c r="AD83" s="533"/>
      <c r="AE83" s="533"/>
      <c r="AF83" s="533"/>
      <c r="AG83" s="533"/>
      <c r="AH83" s="533"/>
      <c r="AI83" s="533"/>
      <c r="AJ83" s="533"/>
      <c r="AK83" s="533"/>
      <c r="AL83" s="182"/>
      <c r="AM83" s="533"/>
      <c r="AN83" s="534"/>
      <c r="AO83" s="535"/>
      <c r="AP83" s="535"/>
      <c r="AQ83" s="535"/>
      <c r="AR83" s="535"/>
      <c r="AS83" s="535"/>
      <c r="AT83" s="182"/>
      <c r="AU83" s="535"/>
      <c r="AV83" s="535"/>
      <c r="AW83" s="535"/>
      <c r="AX83" s="535"/>
      <c r="AY83" s="535"/>
    </row>
    <row r="84" spans="1:51" ht="14.25" customHeight="1" x14ac:dyDescent="0.2">
      <c r="A84" s="1638"/>
      <c r="B84" s="1201">
        <v>2011</v>
      </c>
      <c r="C84" s="374"/>
      <c r="D84" s="377"/>
      <c r="E84" s="375"/>
      <c r="F84" s="526"/>
      <c r="G84" s="526"/>
      <c r="H84" s="527"/>
      <c r="I84" s="527"/>
      <c r="J84" s="377"/>
      <c r="K84" s="526"/>
      <c r="L84" s="528"/>
      <c r="M84" s="375"/>
      <c r="N84" s="529"/>
      <c r="O84" s="526"/>
      <c r="P84" s="530"/>
      <c r="Q84" s="377"/>
      <c r="R84" s="531"/>
      <c r="S84" s="526"/>
      <c r="T84" s="526"/>
      <c r="U84" s="532"/>
      <c r="V84" s="531"/>
      <c r="W84" s="526"/>
      <c r="X84" s="526"/>
      <c r="Y84" s="533"/>
      <c r="Z84" s="533"/>
      <c r="AA84" s="533"/>
      <c r="AB84" s="533"/>
      <c r="AC84" s="533"/>
      <c r="AD84" s="533"/>
      <c r="AE84" s="533"/>
      <c r="AF84" s="533"/>
      <c r="AG84" s="533"/>
      <c r="AH84" s="533"/>
      <c r="AI84" s="533"/>
      <c r="AJ84" s="533"/>
      <c r="AK84" s="533"/>
      <c r="AL84" s="182"/>
      <c r="AM84" s="533"/>
      <c r="AN84" s="534"/>
      <c r="AO84" s="535"/>
      <c r="AP84" s="535"/>
      <c r="AQ84" s="535"/>
      <c r="AR84" s="535"/>
      <c r="AS84" s="535"/>
      <c r="AT84" s="182"/>
      <c r="AU84" s="535"/>
      <c r="AV84" s="535"/>
      <c r="AW84" s="535"/>
      <c r="AX84" s="535"/>
      <c r="AY84" s="535"/>
    </row>
    <row r="85" spans="1:51" ht="14.25" customHeight="1" x14ac:dyDescent="0.2">
      <c r="A85" s="1638"/>
      <c r="B85" s="1201">
        <v>2012</v>
      </c>
      <c r="C85" s="374"/>
      <c r="D85" s="377"/>
      <c r="E85" s="375"/>
      <c r="F85" s="526"/>
      <c r="G85" s="526"/>
      <c r="H85" s="527"/>
      <c r="I85" s="527"/>
      <c r="J85" s="377"/>
      <c r="K85" s="526"/>
      <c r="L85" s="528"/>
      <c r="M85" s="375"/>
      <c r="N85" s="529"/>
      <c r="O85" s="526"/>
      <c r="P85" s="530"/>
      <c r="Q85" s="377"/>
      <c r="R85" s="531"/>
      <c r="S85" s="526"/>
      <c r="T85" s="526"/>
      <c r="U85" s="532"/>
      <c r="V85" s="531"/>
      <c r="W85" s="526"/>
      <c r="X85" s="526"/>
      <c r="Y85" s="533"/>
      <c r="Z85" s="533"/>
      <c r="AA85" s="533"/>
      <c r="AB85" s="533"/>
      <c r="AC85" s="533"/>
      <c r="AD85" s="533"/>
      <c r="AE85" s="533"/>
      <c r="AF85" s="533"/>
      <c r="AG85" s="533"/>
      <c r="AH85" s="533"/>
      <c r="AI85" s="533"/>
      <c r="AJ85" s="533"/>
      <c r="AK85" s="533"/>
      <c r="AL85" s="182"/>
      <c r="AM85" s="533"/>
      <c r="AN85" s="534"/>
      <c r="AO85" s="535"/>
      <c r="AP85" s="535"/>
      <c r="AQ85" s="535"/>
      <c r="AR85" s="535"/>
      <c r="AS85" s="535"/>
      <c r="AT85" s="182"/>
      <c r="AU85" s="535"/>
      <c r="AV85" s="535"/>
      <c r="AW85" s="535"/>
      <c r="AX85" s="535"/>
      <c r="AY85" s="535"/>
    </row>
    <row r="86" spans="1:51" ht="14.25" customHeight="1" x14ac:dyDescent="0.2">
      <c r="A86" s="1638"/>
      <c r="B86" s="1201">
        <v>2013</v>
      </c>
      <c r="C86" s="374"/>
      <c r="D86" s="377"/>
      <c r="E86" s="375"/>
      <c r="F86" s="526"/>
      <c r="G86" s="526"/>
      <c r="H86" s="527"/>
      <c r="I86" s="527"/>
      <c r="J86" s="377"/>
      <c r="K86" s="526"/>
      <c r="L86" s="528"/>
      <c r="M86" s="375"/>
      <c r="N86" s="529"/>
      <c r="O86" s="526"/>
      <c r="P86" s="530"/>
      <c r="Q86" s="377"/>
      <c r="R86" s="531"/>
      <c r="S86" s="526"/>
      <c r="T86" s="526"/>
      <c r="U86" s="532"/>
      <c r="V86" s="531"/>
      <c r="W86" s="526"/>
      <c r="X86" s="526"/>
      <c r="Y86" s="533"/>
      <c r="Z86" s="533"/>
      <c r="AA86" s="533"/>
      <c r="AB86" s="533"/>
      <c r="AC86" s="533"/>
      <c r="AD86" s="533"/>
      <c r="AE86" s="533"/>
      <c r="AF86" s="533"/>
      <c r="AG86" s="533"/>
      <c r="AH86" s="533"/>
      <c r="AI86" s="533"/>
      <c r="AJ86" s="533"/>
      <c r="AK86" s="533"/>
      <c r="AL86" s="182"/>
      <c r="AM86" s="533"/>
      <c r="AN86" s="534"/>
      <c r="AO86" s="535"/>
      <c r="AP86" s="535"/>
      <c r="AQ86" s="535"/>
      <c r="AR86" s="535"/>
      <c r="AS86" s="535"/>
      <c r="AT86" s="182"/>
      <c r="AU86" s="535"/>
      <c r="AV86" s="535"/>
      <c r="AW86" s="535"/>
      <c r="AX86" s="535"/>
      <c r="AY86" s="535"/>
    </row>
    <row r="87" spans="1:51" ht="14.25" customHeight="1" x14ac:dyDescent="0.2">
      <c r="A87" s="1638"/>
      <c r="B87" s="1202">
        <v>2014</v>
      </c>
      <c r="C87" s="374"/>
      <c r="D87" s="536"/>
      <c r="E87" s="375"/>
      <c r="F87" s="537"/>
      <c r="G87" s="537"/>
      <c r="H87" s="538"/>
      <c r="I87" s="538"/>
      <c r="J87" s="536"/>
      <c r="K87" s="537"/>
      <c r="L87" s="539"/>
      <c r="M87" s="375"/>
      <c r="N87" s="529"/>
      <c r="O87" s="537"/>
      <c r="P87" s="540"/>
      <c r="Q87" s="536"/>
      <c r="R87" s="541"/>
      <c r="S87" s="537"/>
      <c r="T87" s="537"/>
      <c r="U87" s="542"/>
      <c r="V87" s="541"/>
      <c r="W87" s="537"/>
      <c r="X87" s="537"/>
      <c r="Y87" s="543"/>
      <c r="Z87" s="543"/>
      <c r="AA87" s="543"/>
      <c r="AB87" s="543"/>
      <c r="AC87" s="543"/>
      <c r="AD87" s="543"/>
      <c r="AE87" s="543"/>
      <c r="AF87" s="543"/>
      <c r="AG87" s="543"/>
      <c r="AH87" s="543"/>
      <c r="AI87" s="543"/>
      <c r="AJ87" s="543"/>
      <c r="AK87" s="543"/>
      <c r="AL87" s="182"/>
      <c r="AM87" s="543"/>
      <c r="AN87" s="534"/>
      <c r="AO87" s="535"/>
      <c r="AP87" s="535"/>
      <c r="AQ87" s="535"/>
      <c r="AR87" s="535"/>
      <c r="AS87" s="535"/>
      <c r="AT87" s="182"/>
      <c r="AU87" s="535"/>
      <c r="AV87" s="535"/>
      <c r="AW87" s="535"/>
      <c r="AX87" s="535"/>
      <c r="AY87" s="535"/>
    </row>
    <row r="88" spans="1:51" ht="14.25" customHeight="1" x14ac:dyDescent="0.2">
      <c r="A88" s="1638"/>
      <c r="B88" s="1201">
        <v>2015</v>
      </c>
      <c r="C88" s="374"/>
      <c r="D88" s="377"/>
      <c r="E88" s="375"/>
      <c r="F88" s="526"/>
      <c r="G88" s="526"/>
      <c r="H88" s="527"/>
      <c r="I88" s="527"/>
      <c r="J88" s="377"/>
      <c r="K88" s="526"/>
      <c r="L88" s="528"/>
      <c r="M88" s="375"/>
      <c r="N88" s="531"/>
      <c r="O88" s="526"/>
      <c r="P88" s="530"/>
      <c r="Q88" s="377"/>
      <c r="R88" s="531"/>
      <c r="S88" s="526"/>
      <c r="T88" s="526"/>
      <c r="U88" s="532"/>
      <c r="V88" s="531"/>
      <c r="W88" s="526"/>
      <c r="X88" s="526"/>
      <c r="Y88" s="533"/>
      <c r="Z88" s="533"/>
      <c r="AA88" s="533"/>
      <c r="AB88" s="533"/>
      <c r="AC88" s="533"/>
      <c r="AD88" s="533"/>
      <c r="AE88" s="533"/>
      <c r="AF88" s="533"/>
      <c r="AG88" s="533"/>
      <c r="AH88" s="533"/>
      <c r="AI88" s="533"/>
      <c r="AJ88" s="533"/>
      <c r="AK88" s="533"/>
      <c r="AL88" s="182"/>
      <c r="AM88" s="533"/>
      <c r="AN88" s="544"/>
      <c r="AO88" s="545"/>
      <c r="AP88" s="545"/>
      <c r="AQ88" s="545"/>
      <c r="AR88" s="545"/>
      <c r="AS88" s="545"/>
      <c r="AT88" s="182"/>
      <c r="AU88" s="545"/>
      <c r="AV88" s="545"/>
      <c r="AW88" s="545"/>
      <c r="AX88" s="545"/>
      <c r="AY88" s="545"/>
    </row>
    <row r="89" spans="1:51" ht="14.25" customHeight="1" x14ac:dyDescent="0.2">
      <c r="A89" s="1638"/>
      <c r="B89" s="1202">
        <v>2016</v>
      </c>
      <c r="C89" s="374"/>
      <c r="D89" s="377"/>
      <c r="E89" s="375"/>
      <c r="F89" s="526"/>
      <c r="G89" s="526"/>
      <c r="H89" s="527"/>
      <c r="I89" s="527"/>
      <c r="J89" s="377"/>
      <c r="K89" s="526"/>
      <c r="L89" s="528"/>
      <c r="M89" s="375"/>
      <c r="N89" s="531"/>
      <c r="O89" s="526"/>
      <c r="P89" s="530"/>
      <c r="Q89" s="377"/>
      <c r="R89" s="531"/>
      <c r="S89" s="526"/>
      <c r="T89" s="526"/>
      <c r="U89" s="532"/>
      <c r="V89" s="531"/>
      <c r="W89" s="526"/>
      <c r="X89" s="526"/>
      <c r="Y89" s="533"/>
      <c r="Z89" s="533"/>
      <c r="AA89" s="533"/>
      <c r="AB89" s="533"/>
      <c r="AC89" s="533"/>
      <c r="AD89" s="533"/>
      <c r="AE89" s="533"/>
      <c r="AF89" s="533"/>
      <c r="AG89" s="533"/>
      <c r="AH89" s="533"/>
      <c r="AI89" s="533"/>
      <c r="AJ89" s="533"/>
      <c r="AK89" s="533"/>
      <c r="AL89" s="182"/>
      <c r="AM89" s="533"/>
      <c r="AN89" s="544"/>
      <c r="AO89" s="545"/>
      <c r="AP89" s="545"/>
      <c r="AQ89" s="545"/>
      <c r="AR89" s="545"/>
      <c r="AS89" s="545"/>
      <c r="AT89" s="182"/>
      <c r="AU89" s="545"/>
      <c r="AV89" s="545"/>
      <c r="AW89" s="545"/>
      <c r="AX89" s="545"/>
      <c r="AY89" s="545"/>
    </row>
    <row r="90" spans="1:51" ht="14.25" customHeight="1" x14ac:dyDescent="0.2">
      <c r="A90" s="1638"/>
      <c r="B90" s="1201">
        <v>2017</v>
      </c>
      <c r="C90" s="374"/>
      <c r="D90" s="536"/>
      <c r="E90" s="375"/>
      <c r="F90" s="537"/>
      <c r="G90" s="537"/>
      <c r="H90" s="538"/>
      <c r="I90" s="538"/>
      <c r="J90" s="536"/>
      <c r="K90" s="537"/>
      <c r="L90" s="539"/>
      <c r="M90" s="375"/>
      <c r="N90" s="541"/>
      <c r="O90" s="537"/>
      <c r="P90" s="540"/>
      <c r="Q90" s="536"/>
      <c r="R90" s="541"/>
      <c r="S90" s="537"/>
      <c r="T90" s="537"/>
      <c r="U90" s="542"/>
      <c r="V90" s="541"/>
      <c r="W90" s="537"/>
      <c r="X90" s="537"/>
      <c r="Y90" s="543"/>
      <c r="Z90" s="543"/>
      <c r="AA90" s="543"/>
      <c r="AB90" s="543"/>
      <c r="AC90" s="543"/>
      <c r="AD90" s="543"/>
      <c r="AE90" s="543"/>
      <c r="AF90" s="543"/>
      <c r="AG90" s="543"/>
      <c r="AH90" s="543"/>
      <c r="AI90" s="543"/>
      <c r="AJ90" s="543"/>
      <c r="AK90" s="543"/>
      <c r="AL90" s="182"/>
      <c r="AM90" s="543"/>
      <c r="AN90" s="714"/>
      <c r="AO90" s="715"/>
      <c r="AP90" s="715"/>
      <c r="AQ90" s="715"/>
      <c r="AR90" s="715"/>
      <c r="AS90" s="715"/>
      <c r="AT90" s="182"/>
      <c r="AU90" s="715"/>
      <c r="AV90" s="715"/>
      <c r="AW90" s="715"/>
      <c r="AX90" s="715"/>
      <c r="AY90" s="715"/>
    </row>
    <row r="91" spans="1:51" ht="14.25" customHeight="1" x14ac:dyDescent="0.2">
      <c r="A91" s="1638"/>
      <c r="B91" s="1201">
        <v>2018</v>
      </c>
      <c r="C91" s="374"/>
      <c r="D91" s="536"/>
      <c r="E91" s="375"/>
      <c r="F91" s="537"/>
      <c r="G91" s="537"/>
      <c r="H91" s="538"/>
      <c r="I91" s="538"/>
      <c r="J91" s="536"/>
      <c r="K91" s="537"/>
      <c r="L91" s="539"/>
      <c r="M91" s="375"/>
      <c r="N91" s="541"/>
      <c r="O91" s="537"/>
      <c r="P91" s="540"/>
      <c r="Q91" s="536"/>
      <c r="R91" s="541"/>
      <c r="S91" s="537"/>
      <c r="T91" s="537"/>
      <c r="U91" s="542"/>
      <c r="V91" s="541"/>
      <c r="W91" s="537"/>
      <c r="X91" s="537"/>
      <c r="Y91" s="543"/>
      <c r="Z91" s="543"/>
      <c r="AA91" s="543"/>
      <c r="AB91" s="543"/>
      <c r="AC91" s="543"/>
      <c r="AD91" s="543"/>
      <c r="AE91" s="543"/>
      <c r="AF91" s="543"/>
      <c r="AG91" s="543"/>
      <c r="AH91" s="543"/>
      <c r="AI91" s="543"/>
      <c r="AJ91" s="543"/>
      <c r="AK91" s="543"/>
      <c r="AL91" s="182"/>
      <c r="AM91" s="543"/>
      <c r="AN91" s="714"/>
      <c r="AO91" s="715"/>
      <c r="AP91" s="715"/>
      <c r="AQ91" s="715"/>
      <c r="AR91" s="715"/>
      <c r="AS91" s="715"/>
      <c r="AT91" s="182"/>
      <c r="AU91" s="715"/>
      <c r="AV91" s="715"/>
      <c r="AW91" s="715"/>
      <c r="AX91" s="715"/>
      <c r="AY91" s="715"/>
    </row>
    <row r="92" spans="1:51" ht="14.25" customHeight="1" x14ac:dyDescent="0.2">
      <c r="A92" s="1638"/>
      <c r="B92" s="1201">
        <v>2019</v>
      </c>
      <c r="C92" s="374"/>
      <c r="D92" s="536"/>
      <c r="E92" s="375"/>
      <c r="F92" s="537"/>
      <c r="G92" s="537"/>
      <c r="H92" s="538"/>
      <c r="I92" s="538"/>
      <c r="J92" s="536"/>
      <c r="K92" s="537"/>
      <c r="L92" s="539"/>
      <c r="M92" s="375"/>
      <c r="N92" s="541"/>
      <c r="O92" s="537"/>
      <c r="P92" s="540"/>
      <c r="Q92" s="536"/>
      <c r="R92" s="541"/>
      <c r="S92" s="537"/>
      <c r="T92" s="537"/>
      <c r="U92" s="542"/>
      <c r="V92" s="541"/>
      <c r="W92" s="537"/>
      <c r="X92" s="537"/>
      <c r="Y92" s="543"/>
      <c r="Z92" s="543"/>
      <c r="AA92" s="543"/>
      <c r="AB92" s="543"/>
      <c r="AC92" s="543"/>
      <c r="AD92" s="543"/>
      <c r="AE92" s="543"/>
      <c r="AF92" s="543"/>
      <c r="AG92" s="543"/>
      <c r="AH92" s="543"/>
      <c r="AI92" s="543"/>
      <c r="AJ92" s="543"/>
      <c r="AK92" s="543"/>
      <c r="AL92" s="182"/>
      <c r="AM92" s="543"/>
      <c r="AN92" s="714"/>
      <c r="AO92" s="715"/>
      <c r="AP92" s="715"/>
      <c r="AQ92" s="715"/>
      <c r="AR92" s="715"/>
      <c r="AS92" s="715"/>
      <c r="AT92" s="182"/>
      <c r="AU92" s="715"/>
      <c r="AV92" s="715"/>
      <c r="AW92" s="715"/>
      <c r="AX92" s="715"/>
      <c r="AY92" s="715"/>
    </row>
    <row r="93" spans="1:51" ht="14.25" customHeight="1" x14ac:dyDescent="0.2">
      <c r="A93" s="1638"/>
      <c r="B93" s="1201">
        <v>2020</v>
      </c>
      <c r="C93" s="374"/>
      <c r="D93" s="536"/>
      <c r="E93" s="375"/>
      <c r="F93" s="537"/>
      <c r="G93" s="537"/>
      <c r="H93" s="538"/>
      <c r="I93" s="538"/>
      <c r="J93" s="536"/>
      <c r="K93" s="537"/>
      <c r="L93" s="539"/>
      <c r="M93" s="375"/>
      <c r="N93" s="541"/>
      <c r="O93" s="537"/>
      <c r="P93" s="540"/>
      <c r="Q93" s="536"/>
      <c r="R93" s="541"/>
      <c r="S93" s="537"/>
      <c r="T93" s="537"/>
      <c r="U93" s="542"/>
      <c r="V93" s="541"/>
      <c r="W93" s="537"/>
      <c r="X93" s="537"/>
      <c r="Y93" s="543"/>
      <c r="Z93" s="543"/>
      <c r="AA93" s="543"/>
      <c r="AB93" s="543"/>
      <c r="AC93" s="543"/>
      <c r="AD93" s="543"/>
      <c r="AE93" s="543"/>
      <c r="AF93" s="543"/>
      <c r="AG93" s="543"/>
      <c r="AH93" s="543"/>
      <c r="AI93" s="543"/>
      <c r="AJ93" s="543"/>
      <c r="AK93" s="543"/>
      <c r="AL93" s="182"/>
      <c r="AM93" s="543"/>
      <c r="AN93" s="714"/>
      <c r="AO93" s="715"/>
      <c r="AP93" s="715"/>
      <c r="AQ93" s="715"/>
      <c r="AR93" s="715"/>
      <c r="AS93" s="715"/>
      <c r="AT93" s="182"/>
      <c r="AU93" s="715"/>
      <c r="AV93" s="715"/>
      <c r="AW93" s="715"/>
      <c r="AX93" s="715"/>
      <c r="AY93" s="715"/>
    </row>
    <row r="94" spans="1:51" ht="14.25" customHeight="1" x14ac:dyDescent="0.2">
      <c r="A94" s="1638"/>
      <c r="B94" s="1201">
        <v>2021</v>
      </c>
      <c r="C94" s="374"/>
      <c r="D94" s="536"/>
      <c r="E94" s="375"/>
      <c r="F94" s="537"/>
      <c r="G94" s="537"/>
      <c r="H94" s="538"/>
      <c r="I94" s="538"/>
      <c r="J94" s="536"/>
      <c r="K94" s="537"/>
      <c r="L94" s="539"/>
      <c r="M94" s="375"/>
      <c r="N94" s="541"/>
      <c r="O94" s="537"/>
      <c r="P94" s="540"/>
      <c r="Q94" s="536"/>
      <c r="R94" s="541"/>
      <c r="S94" s="537"/>
      <c r="T94" s="537"/>
      <c r="U94" s="542"/>
      <c r="V94" s="541"/>
      <c r="W94" s="537"/>
      <c r="X94" s="537"/>
      <c r="Y94" s="543"/>
      <c r="Z94" s="543"/>
      <c r="AA94" s="543"/>
      <c r="AB94" s="543"/>
      <c r="AC94" s="543"/>
      <c r="AD94" s="543"/>
      <c r="AE94" s="543"/>
      <c r="AF94" s="543"/>
      <c r="AG94" s="543"/>
      <c r="AH94" s="543"/>
      <c r="AI94" s="543"/>
      <c r="AJ94" s="543"/>
      <c r="AK94" s="543"/>
      <c r="AL94" s="182"/>
      <c r="AM94" s="543"/>
      <c r="AN94" s="714"/>
      <c r="AO94" s="715"/>
      <c r="AP94" s="715"/>
      <c r="AQ94" s="715"/>
      <c r="AR94" s="715"/>
      <c r="AS94" s="715"/>
      <c r="AT94" s="182"/>
      <c r="AU94" s="715"/>
      <c r="AV94" s="715"/>
      <c r="AW94" s="715"/>
      <c r="AX94" s="715"/>
      <c r="AY94" s="715"/>
    </row>
    <row r="95" spans="1:51" ht="14.25" customHeight="1" x14ac:dyDescent="0.2">
      <c r="A95" s="1638"/>
      <c r="B95" s="1201">
        <v>2022</v>
      </c>
      <c r="C95" s="374"/>
      <c r="D95" s="536"/>
      <c r="E95" s="375"/>
      <c r="F95" s="537"/>
      <c r="G95" s="537"/>
      <c r="H95" s="538"/>
      <c r="I95" s="538"/>
      <c r="J95" s="536"/>
      <c r="K95" s="537"/>
      <c r="L95" s="539"/>
      <c r="M95" s="375"/>
      <c r="N95" s="541"/>
      <c r="O95" s="537"/>
      <c r="P95" s="540"/>
      <c r="Q95" s="536"/>
      <c r="R95" s="541"/>
      <c r="S95" s="537"/>
      <c r="T95" s="537"/>
      <c r="U95" s="542"/>
      <c r="V95" s="541"/>
      <c r="W95" s="537"/>
      <c r="X95" s="537"/>
      <c r="Y95" s="543"/>
      <c r="Z95" s="543"/>
      <c r="AA95" s="543"/>
      <c r="AB95" s="543"/>
      <c r="AC95" s="543"/>
      <c r="AD95" s="543"/>
      <c r="AE95" s="543"/>
      <c r="AF95" s="543"/>
      <c r="AG95" s="543"/>
      <c r="AH95" s="543"/>
      <c r="AI95" s="543"/>
      <c r="AJ95" s="543"/>
      <c r="AK95" s="543"/>
      <c r="AL95" s="182"/>
      <c r="AM95" s="543"/>
      <c r="AN95" s="714"/>
      <c r="AO95" s="715"/>
      <c r="AP95" s="715"/>
      <c r="AQ95" s="715"/>
      <c r="AR95" s="715"/>
      <c r="AS95" s="715"/>
      <c r="AT95" s="182"/>
      <c r="AU95" s="715"/>
      <c r="AV95" s="715"/>
      <c r="AW95" s="715"/>
      <c r="AX95" s="715"/>
      <c r="AY95" s="715"/>
    </row>
    <row r="96" spans="1:51" ht="14.25" customHeight="1" x14ac:dyDescent="0.2">
      <c r="A96" s="1638"/>
      <c r="B96" s="1201">
        <v>2023</v>
      </c>
      <c r="C96" s="374"/>
      <c r="D96" s="536"/>
      <c r="E96" s="375"/>
      <c r="F96" s="537"/>
      <c r="G96" s="537"/>
      <c r="H96" s="538"/>
      <c r="I96" s="538"/>
      <c r="J96" s="536"/>
      <c r="K96" s="537"/>
      <c r="L96" s="539"/>
      <c r="M96" s="375"/>
      <c r="N96" s="541"/>
      <c r="O96" s="537"/>
      <c r="P96" s="540"/>
      <c r="Q96" s="536"/>
      <c r="R96" s="541"/>
      <c r="S96" s="537"/>
      <c r="T96" s="537"/>
      <c r="U96" s="542"/>
      <c r="V96" s="541"/>
      <c r="W96" s="537"/>
      <c r="X96" s="537"/>
      <c r="Y96" s="543"/>
      <c r="Z96" s="543"/>
      <c r="AA96" s="543"/>
      <c r="AB96" s="543"/>
      <c r="AC96" s="543"/>
      <c r="AD96" s="543"/>
      <c r="AE96" s="543"/>
      <c r="AF96" s="543"/>
      <c r="AG96" s="543"/>
      <c r="AH96" s="543"/>
      <c r="AI96" s="543"/>
      <c r="AJ96" s="543"/>
      <c r="AK96" s="543"/>
      <c r="AL96" s="182"/>
      <c r="AM96" s="543"/>
      <c r="AN96" s="714"/>
      <c r="AO96" s="715"/>
      <c r="AP96" s="715"/>
      <c r="AQ96" s="715"/>
      <c r="AR96" s="715"/>
      <c r="AS96" s="715"/>
      <c r="AT96" s="182"/>
      <c r="AU96" s="715"/>
      <c r="AV96" s="715"/>
      <c r="AW96" s="715"/>
      <c r="AX96" s="715"/>
      <c r="AY96" s="715"/>
    </row>
    <row r="97" spans="1:51" ht="14.25" customHeight="1" x14ac:dyDescent="0.2">
      <c r="A97" s="1638"/>
      <c r="B97" s="1203">
        <v>2024</v>
      </c>
      <c r="C97" s="1329"/>
      <c r="D97" s="1204"/>
      <c r="E97" s="1204"/>
      <c r="F97" s="1205"/>
      <c r="G97" s="1205"/>
      <c r="H97" s="1206"/>
      <c r="I97" s="1206"/>
      <c r="J97" s="1204"/>
      <c r="K97" s="1205"/>
      <c r="L97" s="1207"/>
      <c r="M97" s="1204"/>
      <c r="N97" s="1208"/>
      <c r="O97" s="1205"/>
      <c r="P97" s="1209"/>
      <c r="Q97" s="1204"/>
      <c r="R97" s="1208"/>
      <c r="S97" s="1205"/>
      <c r="T97" s="1205"/>
      <c r="U97" s="1210"/>
      <c r="V97" s="1208"/>
      <c r="W97" s="1205"/>
      <c r="X97" s="1205"/>
      <c r="Y97" s="1211"/>
      <c r="Z97" s="1211"/>
      <c r="AA97" s="1211"/>
      <c r="AB97" s="1211"/>
      <c r="AC97" s="1211"/>
      <c r="AD97" s="1211"/>
      <c r="AE97" s="1211"/>
      <c r="AF97" s="1211"/>
      <c r="AG97" s="1211"/>
      <c r="AH97" s="1211"/>
      <c r="AI97" s="1211"/>
      <c r="AJ97" s="1211"/>
      <c r="AK97" s="1211"/>
      <c r="AL97" s="182"/>
      <c r="AM97" s="1211"/>
      <c r="AN97" s="1212"/>
      <c r="AO97" s="1213"/>
      <c r="AP97" s="1213"/>
      <c r="AQ97" s="1213"/>
      <c r="AR97" s="1213"/>
      <c r="AS97" s="1213"/>
      <c r="AT97" s="182"/>
      <c r="AU97" s="1213"/>
      <c r="AV97" s="1213"/>
      <c r="AW97" s="1213"/>
      <c r="AX97" s="1213"/>
      <c r="AY97" s="1213"/>
    </row>
    <row r="98" spans="1:51" ht="14.25" customHeight="1" x14ac:dyDescent="0.2">
      <c r="A98" s="1638"/>
    </row>
    <row r="99" spans="1:51" ht="14.25" customHeight="1" x14ac:dyDescent="0.2">
      <c r="A99" s="1638"/>
    </row>
    <row r="100" spans="1:51" ht="14.25" customHeight="1" x14ac:dyDescent="0.2">
      <c r="A100" s="1638"/>
    </row>
    <row r="101" spans="1:51" ht="14.25" hidden="1" customHeight="1" x14ac:dyDescent="0.2">
      <c r="B101" s="1644" t="s">
        <v>63</v>
      </c>
      <c r="C101" s="379" t="s">
        <v>64</v>
      </c>
      <c r="D101" s="380" t="s">
        <v>65</v>
      </c>
      <c r="E101" s="380" t="s">
        <v>66</v>
      </c>
      <c r="F101" s="380" t="s">
        <v>67</v>
      </c>
      <c r="G101" s="380" t="s">
        <v>68</v>
      </c>
      <c r="H101" s="380" t="s">
        <v>69</v>
      </c>
      <c r="I101" s="381" t="s">
        <v>70</v>
      </c>
      <c r="J101" s="380" t="s">
        <v>71</v>
      </c>
      <c r="K101" s="380" t="s">
        <v>72</v>
      </c>
      <c r="L101" s="380" t="s">
        <v>73</v>
      </c>
      <c r="M101" s="380" t="s">
        <v>74</v>
      </c>
      <c r="N101" s="380" t="s">
        <v>75</v>
      </c>
      <c r="O101" s="380" t="s">
        <v>76</v>
      </c>
      <c r="P101" s="380" t="s">
        <v>77</v>
      </c>
      <c r="Q101" s="380" t="s">
        <v>78</v>
      </c>
      <c r="R101" s="380" t="s">
        <v>79</v>
      </c>
      <c r="S101" s="380" t="s">
        <v>80</v>
      </c>
      <c r="T101" s="380" t="s">
        <v>81</v>
      </c>
      <c r="U101" s="380" t="s">
        <v>82</v>
      </c>
      <c r="V101" s="380" t="s">
        <v>83</v>
      </c>
      <c r="W101" s="380" t="s">
        <v>84</v>
      </c>
      <c r="X101" s="380" t="s">
        <v>85</v>
      </c>
      <c r="Y101" s="380" t="s">
        <v>86</v>
      </c>
      <c r="Z101" s="380" t="s">
        <v>87</v>
      </c>
      <c r="AA101" s="380" t="s">
        <v>88</v>
      </c>
      <c r="AB101" s="380" t="s">
        <v>89</v>
      </c>
      <c r="AC101" s="380" t="s">
        <v>90</v>
      </c>
      <c r="AD101" s="380" t="s">
        <v>91</v>
      </c>
      <c r="AE101" s="380" t="s">
        <v>92</v>
      </c>
      <c r="AF101" s="380" t="s">
        <v>93</v>
      </c>
      <c r="AG101" s="380" t="s">
        <v>94</v>
      </c>
      <c r="AH101" s="380"/>
      <c r="AI101" s="380"/>
      <c r="AJ101" s="380" t="s">
        <v>95</v>
      </c>
      <c r="AK101" s="380" t="s">
        <v>96</v>
      </c>
      <c r="AL101" s="42"/>
      <c r="AM101" s="383"/>
      <c r="AN101" s="384"/>
      <c r="AO101" s="384"/>
      <c r="AP101" s="382"/>
      <c r="AQ101" s="382"/>
      <c r="AR101" s="382"/>
      <c r="AS101" s="382"/>
      <c r="AT101" s="42"/>
      <c r="AU101" s="380" t="s">
        <v>97</v>
      </c>
      <c r="AV101" s="380" t="s">
        <v>98</v>
      </c>
      <c r="AW101" s="380" t="s">
        <v>99</v>
      </c>
      <c r="AX101" s="380" t="s">
        <v>100</v>
      </c>
      <c r="AY101" s="380" t="s">
        <v>101</v>
      </c>
    </row>
    <row r="102" spans="1:51" ht="14.25" hidden="1" customHeight="1" x14ac:dyDescent="0.2">
      <c r="B102" s="1645"/>
      <c r="C102" s="1646" t="s">
        <v>112</v>
      </c>
      <c r="D102" s="385"/>
      <c r="E102" s="385"/>
      <c r="F102" s="386"/>
      <c r="G102" s="386"/>
      <c r="H102" s="385"/>
      <c r="I102" s="385"/>
      <c r="J102" s="385"/>
      <c r="K102" s="386"/>
      <c r="L102" s="386"/>
      <c r="M102" s="385"/>
      <c r="N102" s="387"/>
      <c r="O102" s="386"/>
      <c r="P102" s="386"/>
      <c r="Q102" s="388"/>
      <c r="R102" s="388"/>
      <c r="S102" s="388"/>
      <c r="T102" s="388"/>
      <c r="U102" s="388"/>
      <c r="V102" s="388"/>
      <c r="W102" s="388"/>
      <c r="X102" s="388"/>
      <c r="Y102" s="388"/>
      <c r="Z102" s="388"/>
      <c r="AA102" s="388"/>
      <c r="AB102" s="388"/>
      <c r="AC102" s="388"/>
      <c r="AD102" s="388"/>
      <c r="AE102" s="388"/>
      <c r="AF102" s="388"/>
      <c r="AG102" s="388"/>
      <c r="AH102" s="388"/>
      <c r="AI102" s="388"/>
      <c r="AJ102" s="388"/>
      <c r="AK102" s="389"/>
      <c r="AL102" s="33"/>
      <c r="AM102" s="1646" t="s">
        <v>112</v>
      </c>
      <c r="AN102" s="385"/>
      <c r="AO102" s="391"/>
      <c r="AP102" s="392"/>
      <c r="AQ102" s="392"/>
      <c r="AR102" s="392"/>
      <c r="AS102" s="392"/>
      <c r="AT102" s="33"/>
      <c r="AU102" s="393"/>
      <c r="AV102" s="389"/>
      <c r="AW102" s="393"/>
      <c r="AX102" s="389"/>
      <c r="AY102" s="393"/>
    </row>
    <row r="103" spans="1:51" ht="14.25" hidden="1" customHeight="1" x14ac:dyDescent="0.2">
      <c r="B103" s="1645"/>
      <c r="C103" s="1647"/>
      <c r="D103" s="1640" t="s">
        <v>113</v>
      </c>
      <c r="E103" s="1648" t="s">
        <v>114</v>
      </c>
      <c r="F103" s="394"/>
      <c r="G103" s="394"/>
      <c r="H103" s="1640" t="s">
        <v>115</v>
      </c>
      <c r="I103" s="1640" t="s">
        <v>116</v>
      </c>
      <c r="J103" s="1649" t="s">
        <v>117</v>
      </c>
      <c r="K103" s="394"/>
      <c r="L103" s="395"/>
      <c r="M103" s="1648" t="s">
        <v>118</v>
      </c>
      <c r="N103" s="396"/>
      <c r="O103" s="394"/>
      <c r="P103" s="394"/>
      <c r="Q103" s="397"/>
      <c r="R103" s="396"/>
      <c r="S103" s="396"/>
      <c r="T103" s="396"/>
      <c r="U103" s="396"/>
      <c r="V103" s="396"/>
      <c r="W103" s="396"/>
      <c r="X103" s="396"/>
      <c r="Y103" s="396"/>
      <c r="Z103" s="394"/>
      <c r="AA103" s="396"/>
      <c r="AB103" s="396"/>
      <c r="AC103" s="396"/>
      <c r="AD103" s="396"/>
      <c r="AE103" s="396"/>
      <c r="AF103" s="396"/>
      <c r="AG103" s="396"/>
      <c r="AH103" s="396"/>
      <c r="AI103" s="396"/>
      <c r="AJ103" s="398"/>
      <c r="AK103" s="1640" t="s">
        <v>119</v>
      </c>
      <c r="AL103" s="179"/>
      <c r="AM103" s="1647"/>
      <c r="AN103" s="1648" t="s">
        <v>120</v>
      </c>
      <c r="AO103" s="1639" t="s">
        <v>121</v>
      </c>
      <c r="AP103" s="392"/>
      <c r="AQ103" s="392"/>
      <c r="AR103" s="392"/>
      <c r="AS103" s="392"/>
      <c r="AT103" s="179"/>
      <c r="AU103" s="1651"/>
      <c r="AV103" s="1651"/>
      <c r="AW103" s="1651"/>
      <c r="AX103" s="1651"/>
      <c r="AY103" s="1651"/>
    </row>
    <row r="104" spans="1:51" ht="14.25" hidden="1" customHeight="1" x14ac:dyDescent="0.2">
      <c r="B104" s="1645"/>
      <c r="C104" s="1647"/>
      <c r="D104" s="1640"/>
      <c r="E104" s="1648"/>
      <c r="F104" s="399"/>
      <c r="G104" s="399"/>
      <c r="H104" s="1640"/>
      <c r="I104" s="1640"/>
      <c r="J104" s="1648"/>
      <c r="K104" s="399"/>
      <c r="L104" s="400"/>
      <c r="M104" s="1648"/>
      <c r="N104" s="1649" t="s">
        <v>122</v>
      </c>
      <c r="O104" s="397"/>
      <c r="P104" s="397"/>
      <c r="Q104" s="1649" t="s">
        <v>123</v>
      </c>
      <c r="R104" s="1649" t="s">
        <v>124</v>
      </c>
      <c r="S104" s="397"/>
      <c r="T104" s="397"/>
      <c r="U104" s="397"/>
      <c r="V104" s="1649" t="s">
        <v>125</v>
      </c>
      <c r="W104" s="397"/>
      <c r="X104" s="401"/>
      <c r="Y104" s="1639" t="s">
        <v>126</v>
      </c>
      <c r="Z104" s="1639" t="s">
        <v>127</v>
      </c>
      <c r="AA104" s="1639" t="s">
        <v>128</v>
      </c>
      <c r="AB104" s="1639" t="s">
        <v>129</v>
      </c>
      <c r="AC104" s="1639" t="s">
        <v>130</v>
      </c>
      <c r="AD104" s="1639" t="s">
        <v>131</v>
      </c>
      <c r="AE104" s="1642" t="s">
        <v>132</v>
      </c>
      <c r="AF104" s="1642" t="s">
        <v>132</v>
      </c>
      <c r="AG104" s="1642" t="s">
        <v>132</v>
      </c>
      <c r="AH104" s="710"/>
      <c r="AI104" s="710"/>
      <c r="AJ104" s="1639" t="s">
        <v>133</v>
      </c>
      <c r="AK104" s="1640"/>
      <c r="AL104" s="179"/>
      <c r="AM104" s="1647"/>
      <c r="AN104" s="1648"/>
      <c r="AO104" s="1640"/>
      <c r="AP104" s="392"/>
      <c r="AQ104" s="392"/>
      <c r="AR104" s="392"/>
      <c r="AS104" s="392"/>
      <c r="AT104" s="179"/>
      <c r="AU104" s="1652"/>
      <c r="AV104" s="1652"/>
      <c r="AW104" s="1652"/>
      <c r="AX104" s="1652"/>
      <c r="AY104" s="1652"/>
    </row>
    <row r="105" spans="1:51" ht="14.25" hidden="1" customHeight="1" x14ac:dyDescent="0.2">
      <c r="B105" s="1645"/>
      <c r="C105" s="1647"/>
      <c r="D105" s="1640"/>
      <c r="E105" s="1648"/>
      <c r="F105" s="402"/>
      <c r="G105" s="402"/>
      <c r="H105" s="1640"/>
      <c r="I105" s="1640"/>
      <c r="J105" s="1648"/>
      <c r="K105" s="402"/>
      <c r="L105" s="403"/>
      <c r="M105" s="1648"/>
      <c r="N105" s="1648"/>
      <c r="O105" s="402"/>
      <c r="P105" s="402"/>
      <c r="Q105" s="1648"/>
      <c r="R105" s="1648"/>
      <c r="S105" s="402"/>
      <c r="T105" s="402"/>
      <c r="U105" s="402"/>
      <c r="V105" s="1648"/>
      <c r="W105" s="404"/>
      <c r="X105" s="405"/>
      <c r="Y105" s="1640"/>
      <c r="Z105" s="1640"/>
      <c r="AA105" s="1640"/>
      <c r="AB105" s="1640"/>
      <c r="AC105" s="1640"/>
      <c r="AD105" s="1640"/>
      <c r="AE105" s="1643"/>
      <c r="AF105" s="1643"/>
      <c r="AG105" s="1643"/>
      <c r="AH105" s="711"/>
      <c r="AI105" s="711"/>
      <c r="AJ105" s="1640"/>
      <c r="AK105" s="1640"/>
      <c r="AL105" s="179"/>
      <c r="AM105" s="1647"/>
      <c r="AN105" s="1648"/>
      <c r="AO105" s="1640"/>
      <c r="AP105" s="392"/>
      <c r="AQ105" s="392"/>
      <c r="AR105" s="392"/>
      <c r="AS105" s="392"/>
      <c r="AT105" s="179"/>
      <c r="AU105" s="1652"/>
      <c r="AV105" s="1652"/>
      <c r="AW105" s="1652"/>
      <c r="AX105" s="1652"/>
      <c r="AY105" s="1652"/>
    </row>
    <row r="106" spans="1:51" ht="50.25" hidden="1" customHeight="1" x14ac:dyDescent="0.2">
      <c r="B106" s="1645"/>
      <c r="C106" s="1647"/>
      <c r="D106" s="1640"/>
      <c r="E106" s="1648"/>
      <c r="F106" s="406" t="s">
        <v>136</v>
      </c>
      <c r="G106" s="406" t="s">
        <v>137</v>
      </c>
      <c r="H106" s="1640"/>
      <c r="I106" s="1640"/>
      <c r="J106" s="1648"/>
      <c r="K106" s="407" t="s">
        <v>138</v>
      </c>
      <c r="L106" s="408" t="s">
        <v>139</v>
      </c>
      <c r="M106" s="1648"/>
      <c r="N106" s="1650"/>
      <c r="O106" s="407" t="s">
        <v>140</v>
      </c>
      <c r="P106" s="409" t="s">
        <v>141</v>
      </c>
      <c r="Q106" s="1648"/>
      <c r="R106" s="1648"/>
      <c r="S106" s="409" t="s">
        <v>142</v>
      </c>
      <c r="T106" s="409" t="s">
        <v>143</v>
      </c>
      <c r="U106" s="409" t="s">
        <v>144</v>
      </c>
      <c r="V106" s="1648"/>
      <c r="W106" s="407" t="s">
        <v>145</v>
      </c>
      <c r="X106" s="406" t="s">
        <v>146</v>
      </c>
      <c r="Y106" s="1640"/>
      <c r="Z106" s="1640"/>
      <c r="AA106" s="1640"/>
      <c r="AB106" s="1640"/>
      <c r="AC106" s="1640"/>
      <c r="AD106" s="1641"/>
      <c r="AE106" s="1643"/>
      <c r="AF106" s="1643"/>
      <c r="AG106" s="1643"/>
      <c r="AH106" s="711"/>
      <c r="AI106" s="711"/>
      <c r="AJ106" s="1640"/>
      <c r="AK106" s="1640"/>
      <c r="AL106" s="180"/>
      <c r="AM106" s="1647"/>
      <c r="AN106" s="1648"/>
      <c r="AO106" s="1640"/>
      <c r="AP106" s="410"/>
      <c r="AQ106" s="410"/>
      <c r="AR106" s="410"/>
      <c r="AS106" s="410"/>
      <c r="AT106" s="180"/>
      <c r="AU106" s="1652"/>
      <c r="AV106" s="1652"/>
      <c r="AW106" s="1652"/>
      <c r="AX106" s="1652"/>
      <c r="AY106" s="1652"/>
    </row>
    <row r="107" spans="1:51" ht="14.25" hidden="1" customHeight="1" x14ac:dyDescent="0.2">
      <c r="B107" s="411" t="s">
        <v>150</v>
      </c>
      <c r="C107" s="412" t="s">
        <v>151</v>
      </c>
      <c r="D107" s="413" t="s">
        <v>152</v>
      </c>
      <c r="E107" s="414" t="s">
        <v>153</v>
      </c>
      <c r="F107" s="415"/>
      <c r="G107" s="415"/>
      <c r="H107" s="414" t="s">
        <v>154</v>
      </c>
      <c r="I107" s="414" t="s">
        <v>155</v>
      </c>
      <c r="J107" s="414" t="s">
        <v>156</v>
      </c>
      <c r="K107" s="415"/>
      <c r="L107" s="416"/>
      <c r="M107" s="414"/>
      <c r="N107" s="417" t="s">
        <v>157</v>
      </c>
      <c r="O107" s="415"/>
      <c r="P107" s="418"/>
      <c r="Q107" s="413"/>
      <c r="R107" s="419"/>
      <c r="S107" s="415"/>
      <c r="T107" s="415"/>
      <c r="U107" s="420"/>
      <c r="V107" s="419"/>
      <c r="W107" s="415"/>
      <c r="X107" s="415"/>
      <c r="Y107" s="421"/>
      <c r="Z107" s="422"/>
      <c r="AA107" s="422"/>
      <c r="AB107" s="422"/>
      <c r="AC107" s="421"/>
      <c r="AD107" s="414" t="s">
        <v>158</v>
      </c>
      <c r="AE107" s="421"/>
      <c r="AF107" s="421"/>
      <c r="AG107" s="421"/>
      <c r="AH107" s="421"/>
      <c r="AI107" s="421"/>
      <c r="AJ107" s="421"/>
      <c r="AK107" s="422" t="s">
        <v>159</v>
      </c>
      <c r="AL107" s="227"/>
      <c r="AM107" s="423" t="s">
        <v>160</v>
      </c>
      <c r="AN107" s="414" t="s">
        <v>161</v>
      </c>
      <c r="AO107" s="422" t="s">
        <v>162</v>
      </c>
      <c r="AP107" s="424"/>
      <c r="AQ107" s="424"/>
      <c r="AR107" s="424"/>
      <c r="AS107" s="424"/>
      <c r="AT107" s="227"/>
      <c r="AU107" s="425"/>
      <c r="AV107" s="426"/>
      <c r="AW107" s="425"/>
      <c r="AX107" s="426"/>
      <c r="AY107" s="425"/>
    </row>
    <row r="108" spans="1:51" ht="14.25" hidden="1" customHeight="1" x14ac:dyDescent="0.2">
      <c r="B108" s="427" t="s">
        <v>163</v>
      </c>
      <c r="C108" s="428" t="s">
        <v>164</v>
      </c>
      <c r="D108" s="429" t="s">
        <v>165</v>
      </c>
      <c r="E108" s="430" t="s">
        <v>166</v>
      </c>
      <c r="F108" s="431" t="s">
        <v>167</v>
      </c>
      <c r="G108" s="431" t="s">
        <v>168</v>
      </c>
      <c r="H108" s="430" t="s">
        <v>169</v>
      </c>
      <c r="I108" s="430" t="s">
        <v>170</v>
      </c>
      <c r="J108" s="430" t="s">
        <v>171</v>
      </c>
      <c r="K108" s="431" t="s">
        <v>172</v>
      </c>
      <c r="L108" s="432" t="s">
        <v>173</v>
      </c>
      <c r="M108" s="430" t="s">
        <v>174</v>
      </c>
      <c r="N108" s="433" t="s">
        <v>175</v>
      </c>
      <c r="O108" s="431" t="s">
        <v>176</v>
      </c>
      <c r="P108" s="434" t="s">
        <v>177</v>
      </c>
      <c r="Q108" s="429" t="s">
        <v>178</v>
      </c>
      <c r="R108" s="435" t="s">
        <v>179</v>
      </c>
      <c r="S108" s="431" t="s">
        <v>180</v>
      </c>
      <c r="T108" s="431" t="s">
        <v>181</v>
      </c>
      <c r="U108" s="436" t="s">
        <v>182</v>
      </c>
      <c r="V108" s="435" t="s">
        <v>183</v>
      </c>
      <c r="W108" s="431" t="s">
        <v>184</v>
      </c>
      <c r="X108" s="431" t="s">
        <v>185</v>
      </c>
      <c r="Y108" s="437" t="s">
        <v>186</v>
      </c>
      <c r="Z108" s="438" t="s">
        <v>187</v>
      </c>
      <c r="AA108" s="438" t="s">
        <v>188</v>
      </c>
      <c r="AB108" s="438" t="s">
        <v>189</v>
      </c>
      <c r="AC108" s="437" t="s">
        <v>190</v>
      </c>
      <c r="AD108" s="430" t="s">
        <v>191</v>
      </c>
      <c r="AE108" s="437"/>
      <c r="AF108" s="437"/>
      <c r="AG108" s="437"/>
      <c r="AH108" s="437"/>
      <c r="AI108" s="437"/>
      <c r="AJ108" s="437" t="s">
        <v>192</v>
      </c>
      <c r="AK108" s="438" t="s">
        <v>193</v>
      </c>
      <c r="AL108" s="228"/>
      <c r="AM108" s="439" t="s">
        <v>194</v>
      </c>
      <c r="AN108" s="430" t="s">
        <v>195</v>
      </c>
      <c r="AO108" s="438" t="s">
        <v>196</v>
      </c>
      <c r="AP108" s="424"/>
      <c r="AQ108" s="424"/>
      <c r="AR108" s="424"/>
      <c r="AS108" s="424"/>
      <c r="AT108" s="228"/>
      <c r="AU108" s="429"/>
      <c r="AV108" s="437"/>
      <c r="AW108" s="429"/>
      <c r="AX108" s="437"/>
      <c r="AY108" s="429"/>
    </row>
    <row r="109" spans="1:51" ht="14.25" customHeight="1" x14ac:dyDescent="0.2">
      <c r="A109" s="1637" t="s">
        <v>1315</v>
      </c>
      <c r="B109" s="1214">
        <v>2002</v>
      </c>
      <c r="C109" s="440"/>
      <c r="D109" s="441"/>
      <c r="E109" s="441"/>
      <c r="F109" s="510"/>
      <c r="G109" s="510"/>
      <c r="H109" s="511"/>
      <c r="I109" s="511"/>
      <c r="J109" s="441"/>
      <c r="K109" s="510"/>
      <c r="L109" s="512"/>
      <c r="M109" s="441"/>
      <c r="N109" s="513"/>
      <c r="O109" s="510"/>
      <c r="P109" s="514"/>
      <c r="Q109" s="441"/>
      <c r="R109" s="513"/>
      <c r="S109" s="510"/>
      <c r="T109" s="510"/>
      <c r="U109" s="515"/>
      <c r="V109" s="513"/>
      <c r="W109" s="510"/>
      <c r="X109" s="510"/>
      <c r="Y109" s="516"/>
      <c r="Z109" s="516"/>
      <c r="AA109" s="516"/>
      <c r="AB109" s="516"/>
      <c r="AC109" s="516"/>
      <c r="AD109" s="516"/>
      <c r="AE109" s="516"/>
      <c r="AF109" s="516"/>
      <c r="AG109" s="516"/>
      <c r="AH109" s="516"/>
      <c r="AI109" s="516"/>
      <c r="AJ109" s="516"/>
      <c r="AK109" s="516"/>
      <c r="AL109" s="229"/>
      <c r="AM109" s="516"/>
      <c r="AN109" s="516"/>
      <c r="AO109" s="516"/>
      <c r="AP109" s="516"/>
      <c r="AQ109" s="516"/>
      <c r="AR109" s="516"/>
      <c r="AS109" s="516"/>
      <c r="AT109" s="229"/>
      <c r="AU109" s="516"/>
      <c r="AV109" s="516"/>
      <c r="AW109" s="516"/>
      <c r="AX109" s="516"/>
      <c r="AY109" s="516"/>
    </row>
    <row r="110" spans="1:51" ht="14.25" customHeight="1" x14ac:dyDescent="0.2">
      <c r="A110" s="1637"/>
      <c r="B110" s="1215">
        <v>2003</v>
      </c>
      <c r="C110" s="440"/>
      <c r="D110" s="441"/>
      <c r="E110" s="441"/>
      <c r="F110" s="510"/>
      <c r="G110" s="510"/>
      <c r="H110" s="511"/>
      <c r="I110" s="511"/>
      <c r="J110" s="441"/>
      <c r="K110" s="510"/>
      <c r="L110" s="512"/>
      <c r="M110" s="441"/>
      <c r="N110" s="513"/>
      <c r="O110" s="510"/>
      <c r="P110" s="514"/>
      <c r="Q110" s="441"/>
      <c r="R110" s="513"/>
      <c r="S110" s="510"/>
      <c r="T110" s="510"/>
      <c r="U110" s="515"/>
      <c r="V110" s="513"/>
      <c r="W110" s="510"/>
      <c r="X110" s="510"/>
      <c r="Y110" s="516"/>
      <c r="Z110" s="516"/>
      <c r="AA110" s="516"/>
      <c r="AB110" s="516"/>
      <c r="AC110" s="516"/>
      <c r="AD110" s="516"/>
      <c r="AE110" s="516"/>
      <c r="AF110" s="516"/>
      <c r="AG110" s="516"/>
      <c r="AH110" s="516"/>
      <c r="AI110" s="516"/>
      <c r="AJ110" s="516"/>
      <c r="AK110" s="516"/>
      <c r="AL110" s="229"/>
      <c r="AM110" s="516"/>
      <c r="AN110" s="516"/>
      <c r="AO110" s="516"/>
      <c r="AP110" s="516"/>
      <c r="AQ110" s="516"/>
      <c r="AR110" s="516"/>
      <c r="AS110" s="516"/>
      <c r="AT110" s="229"/>
      <c r="AU110" s="516"/>
      <c r="AV110" s="516"/>
      <c r="AW110" s="516"/>
      <c r="AX110" s="516"/>
      <c r="AY110" s="516"/>
    </row>
    <row r="111" spans="1:51" ht="14.25" customHeight="1" x14ac:dyDescent="0.2">
      <c r="A111" s="1637"/>
      <c r="B111" s="1215">
        <v>2004</v>
      </c>
      <c r="C111" s="440"/>
      <c r="D111" s="441"/>
      <c r="E111" s="441"/>
      <c r="F111" s="510"/>
      <c r="G111" s="510"/>
      <c r="H111" s="511"/>
      <c r="I111" s="511"/>
      <c r="J111" s="441"/>
      <c r="K111" s="510"/>
      <c r="L111" s="512"/>
      <c r="M111" s="441"/>
      <c r="N111" s="513"/>
      <c r="O111" s="510"/>
      <c r="P111" s="514"/>
      <c r="Q111" s="441"/>
      <c r="R111" s="513"/>
      <c r="S111" s="510"/>
      <c r="T111" s="510"/>
      <c r="U111" s="515"/>
      <c r="V111" s="513"/>
      <c r="W111" s="510"/>
      <c r="X111" s="510"/>
      <c r="Y111" s="516"/>
      <c r="Z111" s="516"/>
      <c r="AA111" s="516"/>
      <c r="AB111" s="516"/>
      <c r="AC111" s="516"/>
      <c r="AD111" s="516"/>
      <c r="AE111" s="516"/>
      <c r="AF111" s="516"/>
      <c r="AG111" s="516"/>
      <c r="AH111" s="516"/>
      <c r="AI111" s="516"/>
      <c r="AJ111" s="516"/>
      <c r="AK111" s="516"/>
      <c r="AL111" s="229"/>
      <c r="AM111" s="516"/>
      <c r="AN111" s="516"/>
      <c r="AO111" s="516"/>
      <c r="AP111" s="516"/>
      <c r="AQ111" s="516"/>
      <c r="AR111" s="516"/>
      <c r="AS111" s="516"/>
      <c r="AT111" s="182"/>
      <c r="AU111" s="516"/>
      <c r="AV111" s="516"/>
      <c r="AW111" s="516"/>
      <c r="AX111" s="516"/>
      <c r="AY111" s="516"/>
    </row>
    <row r="112" spans="1:51" ht="14.25" customHeight="1" x14ac:dyDescent="0.2">
      <c r="A112" s="1637"/>
      <c r="B112" s="1215">
        <v>2005</v>
      </c>
      <c r="C112" s="440"/>
      <c r="D112" s="441"/>
      <c r="E112" s="441"/>
      <c r="F112" s="510"/>
      <c r="G112" s="510"/>
      <c r="H112" s="511"/>
      <c r="I112" s="511"/>
      <c r="J112" s="441"/>
      <c r="K112" s="510"/>
      <c r="L112" s="512"/>
      <c r="M112" s="441"/>
      <c r="N112" s="513"/>
      <c r="O112" s="510"/>
      <c r="P112" s="514"/>
      <c r="Q112" s="441"/>
      <c r="R112" s="513"/>
      <c r="S112" s="510"/>
      <c r="T112" s="510"/>
      <c r="U112" s="515"/>
      <c r="V112" s="513"/>
      <c r="W112" s="510"/>
      <c r="X112" s="510"/>
      <c r="Y112" s="516"/>
      <c r="Z112" s="516"/>
      <c r="AA112" s="516"/>
      <c r="AB112" s="516"/>
      <c r="AC112" s="516"/>
      <c r="AD112" s="516"/>
      <c r="AE112" s="516"/>
      <c r="AF112" s="516"/>
      <c r="AG112" s="516"/>
      <c r="AH112" s="516"/>
      <c r="AI112" s="516"/>
      <c r="AJ112" s="516"/>
      <c r="AK112" s="516"/>
      <c r="AL112" s="182"/>
      <c r="AM112" s="516"/>
      <c r="AN112" s="516"/>
      <c r="AO112" s="516"/>
      <c r="AP112" s="516"/>
      <c r="AQ112" s="516"/>
      <c r="AR112" s="516"/>
      <c r="AS112" s="516"/>
      <c r="AT112" s="182"/>
      <c r="AU112" s="516"/>
      <c r="AV112" s="516"/>
      <c r="AW112" s="516"/>
      <c r="AX112" s="516"/>
      <c r="AY112" s="516"/>
    </row>
    <row r="113" spans="1:51" ht="14.25" customHeight="1" x14ac:dyDescent="0.2">
      <c r="A113" s="1637"/>
      <c r="B113" s="1215">
        <v>2006</v>
      </c>
      <c r="C113" s="440"/>
      <c r="D113" s="441"/>
      <c r="E113" s="441"/>
      <c r="F113" s="510"/>
      <c r="G113" s="510"/>
      <c r="H113" s="511"/>
      <c r="I113" s="511"/>
      <c r="J113" s="441"/>
      <c r="K113" s="510"/>
      <c r="L113" s="512"/>
      <c r="M113" s="441"/>
      <c r="N113" s="513"/>
      <c r="O113" s="510"/>
      <c r="P113" s="514"/>
      <c r="Q113" s="441"/>
      <c r="R113" s="513"/>
      <c r="S113" s="510"/>
      <c r="T113" s="510"/>
      <c r="U113" s="515"/>
      <c r="V113" s="513"/>
      <c r="W113" s="510"/>
      <c r="X113" s="510"/>
      <c r="Y113" s="516"/>
      <c r="Z113" s="516"/>
      <c r="AA113" s="516"/>
      <c r="AB113" s="516"/>
      <c r="AC113" s="516"/>
      <c r="AD113" s="516"/>
      <c r="AE113" s="516"/>
      <c r="AF113" s="516"/>
      <c r="AG113" s="516"/>
      <c r="AH113" s="516"/>
      <c r="AI113" s="516"/>
      <c r="AJ113" s="516"/>
      <c r="AK113" s="516"/>
      <c r="AL113" s="182"/>
      <c r="AM113" s="516"/>
      <c r="AN113" s="516"/>
      <c r="AO113" s="516"/>
      <c r="AP113" s="516"/>
      <c r="AQ113" s="516"/>
      <c r="AR113" s="516"/>
      <c r="AS113" s="516"/>
      <c r="AT113" s="182"/>
      <c r="AU113" s="516"/>
      <c r="AV113" s="516"/>
      <c r="AW113" s="516"/>
      <c r="AX113" s="516"/>
      <c r="AY113" s="516"/>
    </row>
    <row r="114" spans="1:51" ht="14.25" customHeight="1" x14ac:dyDescent="0.2">
      <c r="A114" s="1637"/>
      <c r="B114" s="1215">
        <v>2007</v>
      </c>
      <c r="C114" s="440"/>
      <c r="D114" s="441"/>
      <c r="E114" s="441"/>
      <c r="F114" s="510"/>
      <c r="G114" s="510"/>
      <c r="H114" s="511"/>
      <c r="I114" s="511"/>
      <c r="J114" s="441"/>
      <c r="K114" s="510"/>
      <c r="L114" s="512"/>
      <c r="M114" s="441"/>
      <c r="N114" s="513"/>
      <c r="O114" s="510"/>
      <c r="P114" s="514"/>
      <c r="Q114" s="441"/>
      <c r="R114" s="513"/>
      <c r="S114" s="510"/>
      <c r="T114" s="510"/>
      <c r="U114" s="515"/>
      <c r="V114" s="513"/>
      <c r="W114" s="510"/>
      <c r="X114" s="510"/>
      <c r="Y114" s="516"/>
      <c r="Z114" s="516"/>
      <c r="AA114" s="516"/>
      <c r="AB114" s="516"/>
      <c r="AC114" s="516"/>
      <c r="AD114" s="516"/>
      <c r="AE114" s="516"/>
      <c r="AF114" s="516"/>
      <c r="AG114" s="516"/>
      <c r="AH114" s="516"/>
      <c r="AI114" s="516"/>
      <c r="AJ114" s="516"/>
      <c r="AK114" s="516"/>
      <c r="AL114" s="182"/>
      <c r="AM114" s="516"/>
      <c r="AN114" s="516"/>
      <c r="AO114" s="516"/>
      <c r="AP114" s="516"/>
      <c r="AQ114" s="516"/>
      <c r="AR114" s="516"/>
      <c r="AS114" s="516"/>
      <c r="AT114" s="182"/>
      <c r="AU114" s="516"/>
      <c r="AV114" s="516"/>
      <c r="AW114" s="516"/>
      <c r="AX114" s="516"/>
      <c r="AY114" s="516"/>
    </row>
    <row r="115" spans="1:51" ht="14.25" customHeight="1" x14ac:dyDescent="0.2">
      <c r="A115" s="1637"/>
      <c r="B115" s="1215">
        <v>2008</v>
      </c>
      <c r="C115" s="440"/>
      <c r="D115" s="441"/>
      <c r="E115" s="441"/>
      <c r="F115" s="510"/>
      <c r="G115" s="510"/>
      <c r="H115" s="511"/>
      <c r="I115" s="511"/>
      <c r="J115" s="441"/>
      <c r="K115" s="510"/>
      <c r="L115" s="512"/>
      <c r="M115" s="441"/>
      <c r="N115" s="513"/>
      <c r="O115" s="510"/>
      <c r="P115" s="514"/>
      <c r="Q115" s="441"/>
      <c r="R115" s="513"/>
      <c r="S115" s="510"/>
      <c r="T115" s="510"/>
      <c r="U115" s="515"/>
      <c r="V115" s="513"/>
      <c r="W115" s="510"/>
      <c r="X115" s="510"/>
      <c r="Y115" s="516"/>
      <c r="Z115" s="516"/>
      <c r="AA115" s="516"/>
      <c r="AB115" s="516"/>
      <c r="AC115" s="516"/>
      <c r="AD115" s="516"/>
      <c r="AE115" s="516"/>
      <c r="AF115" s="516"/>
      <c r="AG115" s="516"/>
      <c r="AH115" s="516"/>
      <c r="AI115" s="516"/>
      <c r="AJ115" s="516"/>
      <c r="AK115" s="516"/>
      <c r="AL115" s="182"/>
      <c r="AM115" s="516"/>
      <c r="AN115" s="516"/>
      <c r="AO115" s="516"/>
      <c r="AP115" s="516"/>
      <c r="AQ115" s="516"/>
      <c r="AR115" s="516"/>
      <c r="AS115" s="516"/>
      <c r="AT115" s="182"/>
      <c r="AU115" s="516"/>
      <c r="AV115" s="516"/>
      <c r="AW115" s="516"/>
      <c r="AX115" s="516"/>
      <c r="AY115" s="516"/>
    </row>
    <row r="116" spans="1:51" ht="14.25" customHeight="1" x14ac:dyDescent="0.2">
      <c r="A116" s="1637"/>
      <c r="B116" s="1215">
        <v>2009</v>
      </c>
      <c r="C116" s="440"/>
      <c r="D116" s="441"/>
      <c r="E116" s="441"/>
      <c r="F116" s="510"/>
      <c r="G116" s="510"/>
      <c r="H116" s="511"/>
      <c r="I116" s="511"/>
      <c r="J116" s="441"/>
      <c r="K116" s="510"/>
      <c r="L116" s="512"/>
      <c r="M116" s="441"/>
      <c r="N116" s="513"/>
      <c r="O116" s="510"/>
      <c r="P116" s="514"/>
      <c r="Q116" s="441"/>
      <c r="R116" s="513"/>
      <c r="S116" s="510"/>
      <c r="T116" s="510"/>
      <c r="U116" s="515"/>
      <c r="V116" s="513"/>
      <c r="W116" s="510"/>
      <c r="X116" s="510"/>
      <c r="Y116" s="516"/>
      <c r="Z116" s="516"/>
      <c r="AA116" s="516"/>
      <c r="AB116" s="516"/>
      <c r="AC116" s="516"/>
      <c r="AD116" s="516"/>
      <c r="AE116" s="516"/>
      <c r="AF116" s="516"/>
      <c r="AG116" s="516"/>
      <c r="AH116" s="516"/>
      <c r="AI116" s="516"/>
      <c r="AJ116" s="516"/>
      <c r="AK116" s="516"/>
      <c r="AL116" s="182"/>
      <c r="AM116" s="516"/>
      <c r="AN116" s="516"/>
      <c r="AO116" s="516"/>
      <c r="AP116" s="516"/>
      <c r="AQ116" s="516"/>
      <c r="AR116" s="516"/>
      <c r="AS116" s="516"/>
      <c r="AT116" s="182"/>
      <c r="AU116" s="516"/>
      <c r="AV116" s="516"/>
      <c r="AW116" s="516"/>
      <c r="AX116" s="516"/>
      <c r="AY116" s="516"/>
    </row>
    <row r="117" spans="1:51" ht="14.25" customHeight="1" x14ac:dyDescent="0.2">
      <c r="A117" s="1637"/>
      <c r="B117" s="1215">
        <v>2010</v>
      </c>
      <c r="C117" s="440"/>
      <c r="D117" s="441"/>
      <c r="E117" s="441"/>
      <c r="F117" s="510"/>
      <c r="G117" s="510"/>
      <c r="H117" s="511"/>
      <c r="I117" s="511"/>
      <c r="J117" s="441"/>
      <c r="K117" s="510"/>
      <c r="L117" s="512"/>
      <c r="M117" s="441"/>
      <c r="N117" s="513"/>
      <c r="O117" s="510"/>
      <c r="P117" s="514"/>
      <c r="Q117" s="441"/>
      <c r="R117" s="513"/>
      <c r="S117" s="510"/>
      <c r="T117" s="510"/>
      <c r="U117" s="515"/>
      <c r="V117" s="513"/>
      <c r="W117" s="510"/>
      <c r="X117" s="510"/>
      <c r="Y117" s="516"/>
      <c r="Z117" s="516"/>
      <c r="AA117" s="516"/>
      <c r="AB117" s="516"/>
      <c r="AC117" s="516"/>
      <c r="AD117" s="516"/>
      <c r="AE117" s="516"/>
      <c r="AF117" s="516"/>
      <c r="AG117" s="516"/>
      <c r="AH117" s="516"/>
      <c r="AI117" s="516"/>
      <c r="AJ117" s="516"/>
      <c r="AK117" s="516"/>
      <c r="AL117" s="182"/>
      <c r="AM117" s="516"/>
      <c r="AN117" s="516"/>
      <c r="AO117" s="516"/>
      <c r="AP117" s="516"/>
      <c r="AQ117" s="516"/>
      <c r="AR117" s="516"/>
      <c r="AS117" s="516"/>
      <c r="AT117" s="182"/>
      <c r="AU117" s="516"/>
      <c r="AV117" s="516"/>
      <c r="AW117" s="516"/>
      <c r="AX117" s="516"/>
      <c r="AY117" s="516"/>
    </row>
    <row r="118" spans="1:51" ht="14.25" customHeight="1" x14ac:dyDescent="0.2">
      <c r="A118" s="1637"/>
      <c r="B118" s="1215">
        <v>2011</v>
      </c>
      <c r="C118" s="440"/>
      <c r="D118" s="441"/>
      <c r="E118" s="441"/>
      <c r="F118" s="510"/>
      <c r="G118" s="510"/>
      <c r="H118" s="511"/>
      <c r="I118" s="511"/>
      <c r="J118" s="441"/>
      <c r="K118" s="510"/>
      <c r="L118" s="512"/>
      <c r="M118" s="441"/>
      <c r="N118" s="513"/>
      <c r="O118" s="510"/>
      <c r="P118" s="514"/>
      <c r="Q118" s="441"/>
      <c r="R118" s="513"/>
      <c r="S118" s="510"/>
      <c r="T118" s="510"/>
      <c r="U118" s="515"/>
      <c r="V118" s="513"/>
      <c r="W118" s="510"/>
      <c r="X118" s="510"/>
      <c r="Y118" s="516"/>
      <c r="Z118" s="516"/>
      <c r="AA118" s="516"/>
      <c r="AB118" s="516"/>
      <c r="AC118" s="516"/>
      <c r="AD118" s="516"/>
      <c r="AE118" s="516"/>
      <c r="AF118" s="516"/>
      <c r="AG118" s="516"/>
      <c r="AH118" s="516"/>
      <c r="AI118" s="516"/>
      <c r="AJ118" s="516"/>
      <c r="AK118" s="516"/>
      <c r="AL118" s="182"/>
      <c r="AM118" s="516"/>
      <c r="AN118" s="516"/>
      <c r="AO118" s="516"/>
      <c r="AP118" s="516"/>
      <c r="AQ118" s="516"/>
      <c r="AR118" s="516"/>
      <c r="AS118" s="516"/>
      <c r="AT118" s="182"/>
      <c r="AU118" s="516"/>
      <c r="AV118" s="516"/>
      <c r="AW118" s="516"/>
      <c r="AX118" s="516"/>
      <c r="AY118" s="516"/>
    </row>
    <row r="119" spans="1:51" ht="14.25" customHeight="1" x14ac:dyDescent="0.2">
      <c r="A119" s="1637"/>
      <c r="B119" s="1215">
        <v>2012</v>
      </c>
      <c r="C119" s="440"/>
      <c r="D119" s="441"/>
      <c r="E119" s="441"/>
      <c r="F119" s="510"/>
      <c r="G119" s="510"/>
      <c r="H119" s="511"/>
      <c r="I119" s="511"/>
      <c r="J119" s="441"/>
      <c r="K119" s="510"/>
      <c r="L119" s="512"/>
      <c r="M119" s="441"/>
      <c r="N119" s="513"/>
      <c r="O119" s="510"/>
      <c r="P119" s="514"/>
      <c r="Q119" s="441"/>
      <c r="R119" s="513"/>
      <c r="S119" s="510"/>
      <c r="T119" s="510"/>
      <c r="U119" s="515"/>
      <c r="V119" s="513"/>
      <c r="W119" s="510"/>
      <c r="X119" s="510"/>
      <c r="Y119" s="516"/>
      <c r="Z119" s="516"/>
      <c r="AA119" s="516"/>
      <c r="AB119" s="516"/>
      <c r="AC119" s="516"/>
      <c r="AD119" s="516"/>
      <c r="AE119" s="516"/>
      <c r="AF119" s="516"/>
      <c r="AG119" s="516"/>
      <c r="AH119" s="516"/>
      <c r="AI119" s="516"/>
      <c r="AJ119" s="516"/>
      <c r="AK119" s="516"/>
      <c r="AL119" s="182"/>
      <c r="AM119" s="516"/>
      <c r="AN119" s="516"/>
      <c r="AO119" s="516"/>
      <c r="AP119" s="516"/>
      <c r="AQ119" s="516"/>
      <c r="AR119" s="516"/>
      <c r="AS119" s="516"/>
      <c r="AT119" s="182"/>
      <c r="AU119" s="516"/>
      <c r="AV119" s="516"/>
      <c r="AW119" s="516"/>
      <c r="AX119" s="516"/>
      <c r="AY119" s="516"/>
    </row>
    <row r="120" spans="1:51" ht="14.25" customHeight="1" x14ac:dyDescent="0.2">
      <c r="A120" s="1637"/>
      <c r="B120" s="1215">
        <v>2013</v>
      </c>
      <c r="C120" s="440"/>
      <c r="D120" s="441"/>
      <c r="E120" s="441"/>
      <c r="F120" s="510"/>
      <c r="G120" s="510"/>
      <c r="H120" s="511"/>
      <c r="I120" s="511"/>
      <c r="J120" s="441"/>
      <c r="K120" s="510"/>
      <c r="L120" s="512"/>
      <c r="M120" s="441"/>
      <c r="N120" s="513"/>
      <c r="O120" s="510"/>
      <c r="P120" s="514"/>
      <c r="Q120" s="441"/>
      <c r="R120" s="513"/>
      <c r="S120" s="510"/>
      <c r="T120" s="510"/>
      <c r="U120" s="515"/>
      <c r="V120" s="513"/>
      <c r="W120" s="510"/>
      <c r="X120" s="510"/>
      <c r="Y120" s="516"/>
      <c r="Z120" s="516"/>
      <c r="AA120" s="516"/>
      <c r="AB120" s="516"/>
      <c r="AC120" s="516"/>
      <c r="AD120" s="516"/>
      <c r="AE120" s="516"/>
      <c r="AF120" s="516"/>
      <c r="AG120" s="516"/>
      <c r="AH120" s="516"/>
      <c r="AI120" s="516"/>
      <c r="AJ120" s="516"/>
      <c r="AK120" s="516"/>
      <c r="AL120" s="182"/>
      <c r="AM120" s="516"/>
      <c r="AN120" s="516"/>
      <c r="AO120" s="516"/>
      <c r="AP120" s="516"/>
      <c r="AQ120" s="516"/>
      <c r="AR120" s="516"/>
      <c r="AS120" s="516"/>
      <c r="AT120" s="182"/>
      <c r="AU120" s="516"/>
      <c r="AV120" s="516"/>
      <c r="AW120" s="516"/>
      <c r="AX120" s="516"/>
      <c r="AY120" s="516"/>
    </row>
    <row r="121" spans="1:51" ht="14.25" customHeight="1" x14ac:dyDescent="0.2">
      <c r="A121" s="1637"/>
      <c r="B121" s="1216">
        <v>2014</v>
      </c>
      <c r="C121" s="440"/>
      <c r="D121" s="441"/>
      <c r="E121" s="441"/>
      <c r="F121" s="510"/>
      <c r="G121" s="510"/>
      <c r="H121" s="511"/>
      <c r="I121" s="511"/>
      <c r="J121" s="441"/>
      <c r="K121" s="510"/>
      <c r="L121" s="512"/>
      <c r="M121" s="441"/>
      <c r="N121" s="513"/>
      <c r="O121" s="510"/>
      <c r="P121" s="514"/>
      <c r="Q121" s="441"/>
      <c r="R121" s="513"/>
      <c r="S121" s="510"/>
      <c r="T121" s="510"/>
      <c r="U121" s="515"/>
      <c r="V121" s="513"/>
      <c r="W121" s="510"/>
      <c r="X121" s="510"/>
      <c r="Y121" s="516"/>
      <c r="Z121" s="516"/>
      <c r="AA121" s="516"/>
      <c r="AB121" s="516"/>
      <c r="AC121" s="516"/>
      <c r="AD121" s="516"/>
      <c r="AE121" s="516"/>
      <c r="AF121" s="516"/>
      <c r="AG121" s="516"/>
      <c r="AH121" s="516"/>
      <c r="AI121" s="516"/>
      <c r="AJ121" s="516"/>
      <c r="AK121" s="516"/>
      <c r="AL121" s="182"/>
      <c r="AM121" s="516"/>
      <c r="AN121" s="516"/>
      <c r="AO121" s="516"/>
      <c r="AP121" s="516"/>
      <c r="AQ121" s="516"/>
      <c r="AR121" s="516"/>
      <c r="AS121" s="516"/>
      <c r="AT121" s="182"/>
      <c r="AU121" s="516"/>
      <c r="AV121" s="516"/>
      <c r="AW121" s="516"/>
      <c r="AX121" s="516"/>
      <c r="AY121" s="516"/>
    </row>
    <row r="122" spans="1:51" ht="14.25" customHeight="1" x14ac:dyDescent="0.2">
      <c r="A122" s="1637"/>
      <c r="B122" s="1215">
        <v>2015</v>
      </c>
      <c r="C122" s="440"/>
      <c r="D122" s="441"/>
      <c r="E122" s="441"/>
      <c r="F122" s="510"/>
      <c r="G122" s="510"/>
      <c r="H122" s="511"/>
      <c r="I122" s="511"/>
      <c r="J122" s="441"/>
      <c r="K122" s="510"/>
      <c r="L122" s="512"/>
      <c r="M122" s="441"/>
      <c r="N122" s="513"/>
      <c r="O122" s="510"/>
      <c r="P122" s="514"/>
      <c r="Q122" s="441"/>
      <c r="R122" s="513"/>
      <c r="S122" s="510"/>
      <c r="T122" s="510"/>
      <c r="U122" s="515"/>
      <c r="V122" s="513"/>
      <c r="W122" s="510"/>
      <c r="X122" s="510"/>
      <c r="Y122" s="516"/>
      <c r="Z122" s="516"/>
      <c r="AA122" s="516"/>
      <c r="AB122" s="516"/>
      <c r="AC122" s="516"/>
      <c r="AD122" s="516"/>
      <c r="AE122" s="516"/>
      <c r="AF122" s="516"/>
      <c r="AG122" s="516"/>
      <c r="AH122" s="516"/>
      <c r="AI122" s="516"/>
      <c r="AJ122" s="516"/>
      <c r="AK122" s="516"/>
      <c r="AL122" s="182"/>
      <c r="AM122" s="516"/>
      <c r="AN122" s="516"/>
      <c r="AO122" s="516"/>
      <c r="AP122" s="516"/>
      <c r="AQ122" s="516"/>
      <c r="AR122" s="516"/>
      <c r="AS122" s="516"/>
      <c r="AT122" s="182"/>
      <c r="AU122" s="516"/>
      <c r="AV122" s="516"/>
      <c r="AW122" s="516"/>
      <c r="AX122" s="516"/>
      <c r="AY122" s="516"/>
    </row>
    <row r="123" spans="1:51" ht="14.25" customHeight="1" x14ac:dyDescent="0.2">
      <c r="A123" s="1637"/>
      <c r="B123" s="1216">
        <v>2016</v>
      </c>
      <c r="C123" s="440"/>
      <c r="D123" s="441"/>
      <c r="E123" s="441"/>
      <c r="F123" s="510"/>
      <c r="G123" s="510"/>
      <c r="H123" s="511"/>
      <c r="I123" s="511"/>
      <c r="J123" s="441"/>
      <c r="K123" s="510"/>
      <c r="L123" s="512"/>
      <c r="M123" s="441"/>
      <c r="N123" s="513"/>
      <c r="O123" s="510"/>
      <c r="P123" s="514"/>
      <c r="Q123" s="441"/>
      <c r="R123" s="513"/>
      <c r="S123" s="510"/>
      <c r="T123" s="510"/>
      <c r="U123" s="515"/>
      <c r="V123" s="513"/>
      <c r="W123" s="510"/>
      <c r="X123" s="510"/>
      <c r="Y123" s="516"/>
      <c r="Z123" s="516"/>
      <c r="AA123" s="516"/>
      <c r="AB123" s="516"/>
      <c r="AC123" s="516"/>
      <c r="AD123" s="516"/>
      <c r="AE123" s="516"/>
      <c r="AF123" s="516"/>
      <c r="AG123" s="516"/>
      <c r="AH123" s="516"/>
      <c r="AI123" s="516"/>
      <c r="AJ123" s="516"/>
      <c r="AK123" s="516"/>
      <c r="AL123" s="182"/>
      <c r="AM123" s="516"/>
      <c r="AN123" s="516"/>
      <c r="AO123" s="516"/>
      <c r="AP123" s="516"/>
      <c r="AQ123" s="516"/>
      <c r="AR123" s="516"/>
      <c r="AS123" s="516"/>
      <c r="AT123" s="182"/>
      <c r="AU123" s="516"/>
      <c r="AV123" s="516"/>
      <c r="AW123" s="516"/>
      <c r="AX123" s="516"/>
      <c r="AY123" s="516"/>
    </row>
    <row r="124" spans="1:51" ht="14.25" customHeight="1" x14ac:dyDescent="0.2">
      <c r="A124" s="1637"/>
      <c r="B124" s="1216">
        <v>2017</v>
      </c>
      <c r="C124" s="440"/>
      <c r="D124" s="441"/>
      <c r="E124" s="441"/>
      <c r="F124" s="510"/>
      <c r="G124" s="510"/>
      <c r="H124" s="511"/>
      <c r="I124" s="511"/>
      <c r="J124" s="441"/>
      <c r="K124" s="510"/>
      <c r="L124" s="512"/>
      <c r="M124" s="441"/>
      <c r="N124" s="513"/>
      <c r="O124" s="510"/>
      <c r="P124" s="514"/>
      <c r="Q124" s="441"/>
      <c r="R124" s="513"/>
      <c r="S124" s="510"/>
      <c r="T124" s="510"/>
      <c r="U124" s="515"/>
      <c r="V124" s="513"/>
      <c r="W124" s="510"/>
      <c r="X124" s="510"/>
      <c r="Y124" s="516"/>
      <c r="Z124" s="516"/>
      <c r="AA124" s="516"/>
      <c r="AB124" s="516"/>
      <c r="AC124" s="516"/>
      <c r="AD124" s="516"/>
      <c r="AE124" s="516"/>
      <c r="AF124" s="516"/>
      <c r="AG124" s="516"/>
      <c r="AH124" s="516"/>
      <c r="AI124" s="516"/>
      <c r="AJ124" s="516"/>
      <c r="AK124" s="516"/>
      <c r="AL124" s="182"/>
      <c r="AM124" s="516"/>
      <c r="AN124" s="516"/>
      <c r="AO124" s="516"/>
      <c r="AP124" s="516"/>
      <c r="AQ124" s="516"/>
      <c r="AR124" s="516"/>
      <c r="AS124" s="516"/>
      <c r="AT124" s="182"/>
      <c r="AU124" s="516"/>
      <c r="AV124" s="516"/>
      <c r="AW124" s="516"/>
      <c r="AX124" s="516"/>
      <c r="AY124" s="516"/>
    </row>
    <row r="125" spans="1:51" ht="14.25" customHeight="1" x14ac:dyDescent="0.2">
      <c r="A125" s="1637"/>
      <c r="B125" s="1216">
        <v>2018</v>
      </c>
      <c r="C125" s="440"/>
      <c r="D125" s="441"/>
      <c r="E125" s="441"/>
      <c r="F125" s="510"/>
      <c r="G125" s="510"/>
      <c r="H125" s="511"/>
      <c r="I125" s="511"/>
      <c r="J125" s="441"/>
      <c r="K125" s="510"/>
      <c r="L125" s="512"/>
      <c r="M125" s="441"/>
      <c r="N125" s="513"/>
      <c r="O125" s="510"/>
      <c r="P125" s="514"/>
      <c r="Q125" s="441"/>
      <c r="R125" s="513"/>
      <c r="S125" s="510"/>
      <c r="T125" s="510"/>
      <c r="U125" s="515"/>
      <c r="V125" s="513"/>
      <c r="W125" s="510"/>
      <c r="X125" s="510"/>
      <c r="Y125" s="516"/>
      <c r="Z125" s="516"/>
      <c r="AA125" s="516"/>
      <c r="AB125" s="516"/>
      <c r="AC125" s="516"/>
      <c r="AD125" s="516"/>
      <c r="AE125" s="516"/>
      <c r="AF125" s="516"/>
      <c r="AG125" s="516"/>
      <c r="AH125" s="516"/>
      <c r="AI125" s="516"/>
      <c r="AJ125" s="516"/>
      <c r="AK125" s="516"/>
      <c r="AL125" s="182"/>
      <c r="AM125" s="516"/>
      <c r="AN125" s="516"/>
      <c r="AO125" s="516"/>
      <c r="AP125" s="516"/>
      <c r="AQ125" s="516"/>
      <c r="AR125" s="516"/>
      <c r="AS125" s="516"/>
      <c r="AT125" s="182"/>
      <c r="AU125" s="516"/>
      <c r="AV125" s="516"/>
      <c r="AW125" s="516"/>
      <c r="AX125" s="516"/>
      <c r="AY125" s="516"/>
    </row>
    <row r="126" spans="1:51" ht="14.25" customHeight="1" x14ac:dyDescent="0.2">
      <c r="A126" s="1637"/>
      <c r="B126" s="1216">
        <v>2019</v>
      </c>
      <c r="C126" s="440"/>
      <c r="D126" s="441"/>
      <c r="E126" s="441"/>
      <c r="F126" s="510"/>
      <c r="G126" s="510"/>
      <c r="H126" s="511"/>
      <c r="I126" s="511"/>
      <c r="J126" s="441"/>
      <c r="K126" s="510"/>
      <c r="L126" s="512"/>
      <c r="M126" s="441"/>
      <c r="N126" s="513"/>
      <c r="O126" s="510"/>
      <c r="P126" s="514"/>
      <c r="Q126" s="441"/>
      <c r="R126" s="513"/>
      <c r="S126" s="510"/>
      <c r="T126" s="510"/>
      <c r="U126" s="515"/>
      <c r="V126" s="513"/>
      <c r="W126" s="510"/>
      <c r="X126" s="510"/>
      <c r="Y126" s="516"/>
      <c r="Z126" s="516"/>
      <c r="AA126" s="516"/>
      <c r="AB126" s="516"/>
      <c r="AC126" s="516"/>
      <c r="AD126" s="516"/>
      <c r="AE126" s="516"/>
      <c r="AF126" s="516"/>
      <c r="AG126" s="516"/>
      <c r="AH126" s="516"/>
      <c r="AI126" s="516"/>
      <c r="AJ126" s="516"/>
      <c r="AK126" s="516"/>
      <c r="AL126" s="182"/>
      <c r="AM126" s="516"/>
      <c r="AN126" s="516"/>
      <c r="AO126" s="516"/>
      <c r="AP126" s="516"/>
      <c r="AQ126" s="516"/>
      <c r="AR126" s="516"/>
      <c r="AS126" s="516"/>
      <c r="AT126" s="182"/>
      <c r="AU126" s="516"/>
      <c r="AV126" s="516"/>
      <c r="AW126" s="516"/>
      <c r="AX126" s="516"/>
      <c r="AY126" s="516"/>
    </row>
    <row r="127" spans="1:51" ht="14.25" customHeight="1" x14ac:dyDescent="0.2">
      <c r="A127" s="1637"/>
      <c r="B127" s="1216">
        <v>2020</v>
      </c>
      <c r="C127" s="440"/>
      <c r="D127" s="441"/>
      <c r="E127" s="441"/>
      <c r="F127" s="510"/>
      <c r="G127" s="510"/>
      <c r="H127" s="511"/>
      <c r="I127" s="511"/>
      <c r="J127" s="441"/>
      <c r="K127" s="510"/>
      <c r="L127" s="512"/>
      <c r="M127" s="441"/>
      <c r="N127" s="513"/>
      <c r="O127" s="510"/>
      <c r="P127" s="514"/>
      <c r="Q127" s="441"/>
      <c r="R127" s="513"/>
      <c r="S127" s="510"/>
      <c r="T127" s="510"/>
      <c r="U127" s="515"/>
      <c r="V127" s="513"/>
      <c r="W127" s="510"/>
      <c r="X127" s="510"/>
      <c r="Y127" s="516"/>
      <c r="Z127" s="516"/>
      <c r="AA127" s="516"/>
      <c r="AB127" s="516"/>
      <c r="AC127" s="516"/>
      <c r="AD127" s="516"/>
      <c r="AE127" s="516"/>
      <c r="AF127" s="516"/>
      <c r="AG127" s="516"/>
      <c r="AH127" s="516"/>
      <c r="AI127" s="516"/>
      <c r="AJ127" s="516"/>
      <c r="AK127" s="516"/>
      <c r="AL127" s="182"/>
      <c r="AM127" s="516"/>
      <c r="AN127" s="516"/>
      <c r="AO127" s="516"/>
      <c r="AP127" s="516"/>
      <c r="AQ127" s="516"/>
      <c r="AR127" s="516"/>
      <c r="AS127" s="516"/>
      <c r="AT127" s="182"/>
      <c r="AU127" s="516"/>
      <c r="AV127" s="516"/>
      <c r="AW127" s="516"/>
      <c r="AX127" s="516"/>
      <c r="AY127" s="516"/>
    </row>
    <row r="128" spans="1:51" ht="14.25" customHeight="1" x14ac:dyDescent="0.2">
      <c r="A128" s="1637"/>
      <c r="B128" s="1216">
        <v>2021</v>
      </c>
      <c r="C128" s="440"/>
      <c r="D128" s="441"/>
      <c r="E128" s="441"/>
      <c r="F128" s="510"/>
      <c r="G128" s="510"/>
      <c r="H128" s="511"/>
      <c r="I128" s="511"/>
      <c r="J128" s="441"/>
      <c r="K128" s="510"/>
      <c r="L128" s="512"/>
      <c r="M128" s="441"/>
      <c r="N128" s="513"/>
      <c r="O128" s="510"/>
      <c r="P128" s="514"/>
      <c r="Q128" s="441"/>
      <c r="R128" s="513"/>
      <c r="S128" s="510"/>
      <c r="T128" s="510"/>
      <c r="U128" s="515"/>
      <c r="V128" s="513"/>
      <c r="W128" s="510"/>
      <c r="X128" s="510"/>
      <c r="Y128" s="516"/>
      <c r="Z128" s="516"/>
      <c r="AA128" s="516"/>
      <c r="AB128" s="516"/>
      <c r="AC128" s="516"/>
      <c r="AD128" s="516"/>
      <c r="AE128" s="516"/>
      <c r="AF128" s="516"/>
      <c r="AG128" s="516"/>
      <c r="AH128" s="516"/>
      <c r="AI128" s="516"/>
      <c r="AJ128" s="516"/>
      <c r="AK128" s="516"/>
      <c r="AL128" s="182"/>
      <c r="AM128" s="516"/>
      <c r="AN128" s="516"/>
      <c r="AO128" s="516"/>
      <c r="AP128" s="516"/>
      <c r="AQ128" s="516"/>
      <c r="AR128" s="516"/>
      <c r="AS128" s="516"/>
      <c r="AT128" s="182"/>
      <c r="AU128" s="516"/>
      <c r="AV128" s="516"/>
      <c r="AW128" s="516"/>
      <c r="AX128" s="516"/>
      <c r="AY128" s="516"/>
    </row>
    <row r="129" spans="1:51" ht="14.25" customHeight="1" x14ac:dyDescent="0.2">
      <c r="A129" s="1637"/>
      <c r="B129" s="1216">
        <v>2022</v>
      </c>
      <c r="C129" s="440"/>
      <c r="D129" s="441"/>
      <c r="E129" s="441"/>
      <c r="F129" s="510"/>
      <c r="G129" s="510"/>
      <c r="H129" s="511"/>
      <c r="I129" s="511"/>
      <c r="J129" s="441"/>
      <c r="K129" s="510"/>
      <c r="L129" s="512"/>
      <c r="M129" s="441"/>
      <c r="N129" s="513"/>
      <c r="O129" s="510"/>
      <c r="P129" s="514"/>
      <c r="Q129" s="441"/>
      <c r="R129" s="513"/>
      <c r="S129" s="510"/>
      <c r="T129" s="510"/>
      <c r="U129" s="515"/>
      <c r="V129" s="513"/>
      <c r="W129" s="510"/>
      <c r="X129" s="510"/>
      <c r="Y129" s="516"/>
      <c r="Z129" s="516"/>
      <c r="AA129" s="516"/>
      <c r="AB129" s="516"/>
      <c r="AC129" s="516"/>
      <c r="AD129" s="516"/>
      <c r="AE129" s="516"/>
      <c r="AF129" s="516"/>
      <c r="AG129" s="516"/>
      <c r="AH129" s="516"/>
      <c r="AI129" s="516"/>
      <c r="AJ129" s="516"/>
      <c r="AK129" s="516"/>
      <c r="AL129" s="182"/>
      <c r="AM129" s="516"/>
      <c r="AN129" s="516"/>
      <c r="AO129" s="516"/>
      <c r="AP129" s="516"/>
      <c r="AQ129" s="516"/>
      <c r="AR129" s="516"/>
      <c r="AS129" s="516"/>
      <c r="AT129" s="182"/>
      <c r="AU129" s="516"/>
      <c r="AV129" s="516"/>
      <c r="AW129" s="516"/>
      <c r="AX129" s="516"/>
      <c r="AY129" s="516"/>
    </row>
    <row r="130" spans="1:51" ht="14.25" customHeight="1" x14ac:dyDescent="0.2">
      <c r="A130" s="1637"/>
      <c r="B130" s="1216">
        <v>2023</v>
      </c>
      <c r="C130" s="440"/>
      <c r="D130" s="441"/>
      <c r="E130" s="441"/>
      <c r="F130" s="510"/>
      <c r="G130" s="510"/>
      <c r="H130" s="511"/>
      <c r="I130" s="511"/>
      <c r="J130" s="441"/>
      <c r="K130" s="510"/>
      <c r="L130" s="512"/>
      <c r="M130" s="441"/>
      <c r="N130" s="513"/>
      <c r="O130" s="510"/>
      <c r="P130" s="514"/>
      <c r="Q130" s="441"/>
      <c r="R130" s="513"/>
      <c r="S130" s="510"/>
      <c r="T130" s="510"/>
      <c r="U130" s="515"/>
      <c r="V130" s="513"/>
      <c r="W130" s="510"/>
      <c r="X130" s="510"/>
      <c r="Y130" s="516"/>
      <c r="Z130" s="516"/>
      <c r="AA130" s="516"/>
      <c r="AB130" s="516"/>
      <c r="AC130" s="516"/>
      <c r="AD130" s="516"/>
      <c r="AE130" s="516"/>
      <c r="AF130" s="516"/>
      <c r="AG130" s="516"/>
      <c r="AH130" s="516"/>
      <c r="AI130" s="516"/>
      <c r="AJ130" s="516"/>
      <c r="AK130" s="516"/>
      <c r="AL130" s="182"/>
      <c r="AM130" s="516"/>
      <c r="AN130" s="516"/>
      <c r="AO130" s="516"/>
      <c r="AP130" s="516"/>
      <c r="AQ130" s="516"/>
      <c r="AR130" s="516"/>
      <c r="AS130" s="516"/>
      <c r="AT130" s="182"/>
      <c r="AU130" s="516"/>
      <c r="AV130" s="516"/>
      <c r="AW130" s="516"/>
      <c r="AX130" s="516"/>
      <c r="AY130" s="516"/>
    </row>
    <row r="131" spans="1:51" ht="14.25" customHeight="1" x14ac:dyDescent="0.2">
      <c r="A131" s="1637"/>
      <c r="B131" s="1217">
        <v>2024</v>
      </c>
      <c r="C131" s="440"/>
      <c r="D131" s="441"/>
      <c r="E131" s="441"/>
      <c r="F131" s="510"/>
      <c r="G131" s="510"/>
      <c r="H131" s="511"/>
      <c r="I131" s="511"/>
      <c r="J131" s="441"/>
      <c r="K131" s="510"/>
      <c r="L131" s="512"/>
      <c r="M131" s="441"/>
      <c r="N131" s="513"/>
      <c r="O131" s="510"/>
      <c r="P131" s="514"/>
      <c r="Q131" s="441"/>
      <c r="R131" s="513"/>
      <c r="S131" s="510"/>
      <c r="T131" s="510"/>
      <c r="U131" s="515"/>
      <c r="V131" s="513"/>
      <c r="W131" s="510"/>
      <c r="X131" s="510"/>
      <c r="Y131" s="516"/>
      <c r="Z131" s="516"/>
      <c r="AA131" s="516"/>
      <c r="AB131" s="516"/>
      <c r="AC131" s="516"/>
      <c r="AD131" s="516"/>
      <c r="AE131" s="516"/>
      <c r="AF131" s="516"/>
      <c r="AG131" s="516"/>
      <c r="AH131" s="516"/>
      <c r="AI131" s="516"/>
      <c r="AJ131" s="516"/>
      <c r="AK131" s="516"/>
      <c r="AL131" s="182"/>
      <c r="AM131" s="516"/>
      <c r="AN131" s="516"/>
      <c r="AO131" s="516"/>
      <c r="AP131" s="516"/>
      <c r="AQ131" s="516"/>
      <c r="AR131" s="516"/>
      <c r="AS131" s="516"/>
      <c r="AT131" s="182"/>
      <c r="AU131" s="516"/>
      <c r="AV131" s="516"/>
      <c r="AW131" s="516"/>
      <c r="AX131" s="516"/>
      <c r="AY131" s="516"/>
    </row>
    <row r="132" spans="1:51" ht="14.25" customHeight="1" x14ac:dyDescent="0.2">
      <c r="A132" s="1637"/>
    </row>
    <row r="133" spans="1:51" ht="14.25" customHeight="1" x14ac:dyDescent="0.2">
      <c r="A133" s="1637"/>
    </row>
    <row r="134" spans="1:51" ht="14.25" customHeight="1" x14ac:dyDescent="0.2">
      <c r="A134" s="1637"/>
    </row>
    <row r="135" spans="1:51" ht="14.25" hidden="1" customHeight="1" x14ac:dyDescent="0.2"/>
    <row r="136" spans="1:51" ht="14.25" hidden="1" customHeight="1" x14ac:dyDescent="0.2"/>
    <row r="137" spans="1:51" ht="14.25" hidden="1" customHeight="1" x14ac:dyDescent="0.2"/>
    <row r="138" spans="1:51" ht="14.25" hidden="1" customHeight="1" x14ac:dyDescent="0.2"/>
    <row r="139" spans="1:51" ht="14.25" hidden="1" customHeight="1" x14ac:dyDescent="0.2"/>
    <row r="140" spans="1:51" ht="14.25" hidden="1" customHeight="1" x14ac:dyDescent="0.2"/>
    <row r="141" spans="1:51" ht="14.25" hidden="1" customHeight="1" x14ac:dyDescent="0.2"/>
    <row r="142" spans="1:51" ht="14.25" hidden="1" customHeight="1" x14ac:dyDescent="0.2"/>
    <row r="143" spans="1:51" ht="14.25" hidden="1" customHeight="1" x14ac:dyDescent="0.2"/>
    <row r="144" spans="1:51" ht="14.25" hidden="1" customHeight="1" x14ac:dyDescent="0.2"/>
    <row r="145" ht="14.25" hidden="1" customHeight="1" x14ac:dyDescent="0.2"/>
    <row r="146" ht="14.25" hidden="1" customHeight="1" x14ac:dyDescent="0.2"/>
    <row r="147" ht="14.25" hidden="1" customHeight="1" x14ac:dyDescent="0.2"/>
    <row r="148" ht="14.25" hidden="1" customHeight="1" x14ac:dyDescent="0.2"/>
    <row r="149" ht="14.25" hidden="1" customHeight="1" x14ac:dyDescent="0.2"/>
    <row r="150" ht="14.25" hidden="1" customHeight="1" x14ac:dyDescent="0.2"/>
    <row r="151" ht="14.25" hidden="1" customHeight="1" x14ac:dyDescent="0.2"/>
    <row r="152" ht="14.25" hidden="1" customHeight="1" x14ac:dyDescent="0.2"/>
    <row r="153" ht="14.25" hidden="1" customHeight="1" x14ac:dyDescent="0.2"/>
    <row r="154" ht="14.25" hidden="1" customHeight="1" x14ac:dyDescent="0.2"/>
    <row r="155" ht="14.25" hidden="1" customHeight="1" x14ac:dyDescent="0.2"/>
    <row r="156" ht="14.25" hidden="1" customHeight="1" x14ac:dyDescent="0.2"/>
    <row r="157" ht="14.25" hidden="1" customHeight="1" x14ac:dyDescent="0.2"/>
    <row r="158" ht="14.25" hidden="1" customHeight="1" x14ac:dyDescent="0.2"/>
    <row r="159" ht="14.25" hidden="1" customHeight="1" x14ac:dyDescent="0.2"/>
    <row r="160" ht="14.25" hidden="1" customHeight="1" x14ac:dyDescent="0.2"/>
    <row r="161" ht="14.25" hidden="1" customHeight="1" x14ac:dyDescent="0.2"/>
    <row r="162" ht="14.25" hidden="1" customHeight="1" x14ac:dyDescent="0.2"/>
    <row r="163" ht="14.25" hidden="1" customHeight="1" x14ac:dyDescent="0.2"/>
    <row r="164" ht="14.25" hidden="1" customHeight="1" x14ac:dyDescent="0.2"/>
    <row r="165" ht="14.25" hidden="1" customHeight="1" x14ac:dyDescent="0.2"/>
    <row r="166" ht="14.25" hidden="1" customHeight="1" x14ac:dyDescent="0.2"/>
    <row r="167" ht="14.25" hidden="1" customHeight="1" x14ac:dyDescent="0.2"/>
    <row r="168" ht="14.25" hidden="1" customHeight="1" x14ac:dyDescent="0.2"/>
    <row r="169" ht="14.25" hidden="1" customHeight="1" x14ac:dyDescent="0.2"/>
    <row r="170" ht="14.25" hidden="1" customHeight="1" x14ac:dyDescent="0.2"/>
    <row r="171" ht="14.25" hidden="1" customHeight="1" x14ac:dyDescent="0.2"/>
    <row r="172" ht="14.25" hidden="1" customHeight="1" x14ac:dyDescent="0.2"/>
    <row r="173" ht="14.25" hidden="1" customHeight="1" x14ac:dyDescent="0.2"/>
    <row r="174" ht="14.25" hidden="1" customHeight="1" x14ac:dyDescent="0.2"/>
    <row r="175" ht="14.25" hidden="1" customHeight="1" x14ac:dyDescent="0.2"/>
    <row r="176" ht="14.25" hidden="1" customHeight="1" x14ac:dyDescent="0.2"/>
    <row r="177" ht="14.25" hidden="1" customHeight="1" x14ac:dyDescent="0.2"/>
    <row r="178" ht="14.25" hidden="1" customHeight="1" x14ac:dyDescent="0.2"/>
    <row r="179" ht="14.25" hidden="1" customHeight="1" x14ac:dyDescent="0.2"/>
    <row r="180" ht="14.25" hidden="1" customHeight="1" x14ac:dyDescent="0.2"/>
    <row r="181" ht="14.25" hidden="1" customHeight="1" x14ac:dyDescent="0.2"/>
    <row r="182" ht="14.25" hidden="1" customHeight="1" x14ac:dyDescent="0.2"/>
    <row r="183" ht="14.25" hidden="1" customHeight="1" x14ac:dyDescent="0.2"/>
    <row r="184" ht="14.25" hidden="1" customHeight="1" x14ac:dyDescent="0.2"/>
    <row r="185" ht="14.25" hidden="1" customHeight="1" x14ac:dyDescent="0.2"/>
    <row r="186" ht="14.25" hidden="1" customHeight="1" x14ac:dyDescent="0.2"/>
    <row r="187" ht="14.25" hidden="1" customHeight="1" x14ac:dyDescent="0.2"/>
    <row r="188" ht="14.25" hidden="1" customHeight="1" x14ac:dyDescent="0.2"/>
    <row r="189" ht="14.25" hidden="1" customHeight="1" x14ac:dyDescent="0.2"/>
    <row r="190" ht="14.25" hidden="1" customHeight="1" x14ac:dyDescent="0.2"/>
    <row r="191" ht="14.25" hidden="1" customHeight="1" x14ac:dyDescent="0.2"/>
    <row r="192" ht="14.25" hidden="1" customHeight="1" x14ac:dyDescent="0.2"/>
    <row r="193" ht="14.25" hidden="1" customHeight="1" x14ac:dyDescent="0.2"/>
    <row r="194" ht="14.25" hidden="1" customHeight="1" x14ac:dyDescent="0.2"/>
    <row r="195" ht="14.25" hidden="1" customHeight="1" x14ac:dyDescent="0.2"/>
    <row r="196" ht="14.25" hidden="1" customHeight="1" x14ac:dyDescent="0.2"/>
    <row r="197" ht="14.25" hidden="1" customHeight="1" x14ac:dyDescent="0.2"/>
    <row r="198" ht="14.25" hidden="1" customHeight="1" x14ac:dyDescent="0.2"/>
    <row r="199" ht="14.25" hidden="1" customHeight="1" x14ac:dyDescent="0.2"/>
    <row r="200" ht="14.25" hidden="1" customHeight="1" x14ac:dyDescent="0.2"/>
    <row r="201" ht="14.25" hidden="1" customHeight="1" x14ac:dyDescent="0.2"/>
    <row r="202" ht="14.25" hidden="1" customHeight="1" x14ac:dyDescent="0.2"/>
    <row r="203" ht="14.25" hidden="1" customHeight="1" x14ac:dyDescent="0.2"/>
    <row r="204" ht="14.25" hidden="1" customHeight="1" x14ac:dyDescent="0.2"/>
    <row r="205" ht="14.25" hidden="1" customHeight="1" x14ac:dyDescent="0.2"/>
    <row r="206" ht="14.25" hidden="1" customHeight="1" x14ac:dyDescent="0.2"/>
    <row r="207" ht="14.25" hidden="1" customHeight="1" x14ac:dyDescent="0.2"/>
    <row r="208" ht="14.25" hidden="1" customHeight="1" x14ac:dyDescent="0.2"/>
    <row r="209" ht="14.25" hidden="1" customHeight="1" x14ac:dyDescent="0.2"/>
    <row r="210" ht="14.25" hidden="1" customHeight="1" x14ac:dyDescent="0.2"/>
    <row r="211" ht="14.25" hidden="1" customHeight="1" x14ac:dyDescent="0.2"/>
    <row r="212" ht="14.25" hidden="1" customHeight="1" x14ac:dyDescent="0.2"/>
    <row r="213" ht="14.25" hidden="1" customHeight="1" x14ac:dyDescent="0.2"/>
    <row r="214" ht="14.25" hidden="1" customHeight="1" x14ac:dyDescent="0.2"/>
    <row r="215" ht="14.25" hidden="1" customHeight="1" x14ac:dyDescent="0.2"/>
    <row r="216" ht="14.25" hidden="1" customHeight="1" x14ac:dyDescent="0.2"/>
    <row r="217" ht="14.25" hidden="1" customHeight="1" x14ac:dyDescent="0.2"/>
    <row r="218" ht="14.25" hidden="1" customHeight="1" x14ac:dyDescent="0.2"/>
    <row r="219" ht="14.25" hidden="1" customHeight="1" x14ac:dyDescent="0.2"/>
    <row r="220" ht="14.25" hidden="1" customHeight="1" x14ac:dyDescent="0.2"/>
    <row r="221" ht="14.25" hidden="1" customHeight="1" x14ac:dyDescent="0.2"/>
    <row r="222" ht="14.25" hidden="1" customHeight="1" x14ac:dyDescent="0.2"/>
    <row r="223" ht="14.25" hidden="1" customHeight="1" x14ac:dyDescent="0.2"/>
    <row r="224" ht="14.25" hidden="1" customHeight="1" x14ac:dyDescent="0.2"/>
    <row r="225" ht="14.25" hidden="1" customHeight="1" x14ac:dyDescent="0.2"/>
    <row r="226" ht="14.25" hidden="1" customHeight="1" x14ac:dyDescent="0.2"/>
    <row r="227" ht="14.25" hidden="1" customHeight="1" x14ac:dyDescent="0.2"/>
    <row r="228" ht="14.25" hidden="1" customHeight="1" x14ac:dyDescent="0.2"/>
    <row r="229" ht="14.25" hidden="1" customHeight="1" x14ac:dyDescent="0.2"/>
    <row r="230" ht="14.25" hidden="1" customHeight="1" x14ac:dyDescent="0.2"/>
    <row r="231" ht="14.25" hidden="1" customHeight="1" x14ac:dyDescent="0.2"/>
    <row r="232" ht="14.25" hidden="1" customHeight="1" x14ac:dyDescent="0.2"/>
    <row r="233" ht="14.25" hidden="1" customHeight="1" x14ac:dyDescent="0.2"/>
    <row r="234" ht="14.25" hidden="1" customHeight="1" x14ac:dyDescent="0.2"/>
    <row r="235" ht="14.25" hidden="1" customHeight="1" x14ac:dyDescent="0.2"/>
    <row r="236" ht="14.25" hidden="1" customHeight="1" x14ac:dyDescent="0.2"/>
    <row r="237" ht="14.25" hidden="1" customHeight="1" x14ac:dyDescent="0.2"/>
    <row r="238" ht="14.25" hidden="1" customHeight="1" x14ac:dyDescent="0.2"/>
    <row r="239" ht="14.25" hidden="1" customHeight="1" x14ac:dyDescent="0.2"/>
    <row r="240" ht="14.25" hidden="1" customHeight="1" x14ac:dyDescent="0.2"/>
    <row r="241" ht="14.25" hidden="1" customHeight="1" x14ac:dyDescent="0.2"/>
    <row r="242" ht="14.25" hidden="1" customHeight="1" x14ac:dyDescent="0.2"/>
    <row r="243" ht="14.25" hidden="1" customHeight="1" x14ac:dyDescent="0.2"/>
    <row r="244" ht="14.25" hidden="1" customHeight="1" x14ac:dyDescent="0.2"/>
    <row r="245" ht="14.25" hidden="1" customHeight="1" x14ac:dyDescent="0.2"/>
    <row r="246" ht="14.25" hidden="1" customHeight="1" x14ac:dyDescent="0.2"/>
    <row r="247" ht="14.25" hidden="1" customHeight="1" x14ac:dyDescent="0.2"/>
    <row r="248" ht="14.25" hidden="1" customHeight="1" x14ac:dyDescent="0.2"/>
    <row r="249" ht="14.25" hidden="1" customHeight="1" x14ac:dyDescent="0.2"/>
    <row r="250" ht="14.25" hidden="1" customHeight="1" x14ac:dyDescent="0.2"/>
    <row r="251" ht="14.25" hidden="1" customHeight="1" x14ac:dyDescent="0.2"/>
    <row r="252" ht="14.25" hidden="1" customHeight="1" x14ac:dyDescent="0.2"/>
    <row r="253" ht="14.25" hidden="1" customHeight="1" x14ac:dyDescent="0.2"/>
    <row r="254" ht="14.25" hidden="1" customHeight="1" x14ac:dyDescent="0.2"/>
    <row r="255" ht="14.25" hidden="1" customHeight="1" x14ac:dyDescent="0.2"/>
    <row r="256" ht="14.25" hidden="1" customHeight="1" x14ac:dyDescent="0.2"/>
    <row r="257" ht="14.25" hidden="1" customHeight="1" x14ac:dyDescent="0.2"/>
    <row r="258" ht="14.25" hidden="1" customHeight="1" x14ac:dyDescent="0.2"/>
    <row r="259" ht="14.25" hidden="1" customHeight="1" x14ac:dyDescent="0.2"/>
    <row r="260" ht="14.25" hidden="1" customHeight="1" x14ac:dyDescent="0.2"/>
    <row r="261" ht="14.25" hidden="1" customHeight="1" x14ac:dyDescent="0.2"/>
    <row r="262" ht="14.25" hidden="1" customHeight="1" x14ac:dyDescent="0.2"/>
    <row r="263" ht="14.25" hidden="1" customHeight="1" x14ac:dyDescent="0.2"/>
    <row r="264" ht="14.25" hidden="1" customHeight="1" x14ac:dyDescent="0.2"/>
    <row r="265" ht="14.25" hidden="1" customHeight="1" x14ac:dyDescent="0.2"/>
    <row r="266" ht="14.25" hidden="1" customHeight="1" x14ac:dyDescent="0.2"/>
    <row r="267" ht="14.25" hidden="1" customHeight="1" x14ac:dyDescent="0.2"/>
    <row r="268" ht="14.25" hidden="1" customHeight="1" x14ac:dyDescent="0.2"/>
    <row r="269" ht="14.25" hidden="1" customHeight="1" x14ac:dyDescent="0.2"/>
    <row r="270" ht="14.25" hidden="1" customHeight="1" x14ac:dyDescent="0.2"/>
    <row r="271" ht="14.25" hidden="1" customHeight="1" x14ac:dyDescent="0.2"/>
    <row r="272" ht="14.25" hidden="1" customHeight="1" x14ac:dyDescent="0.2"/>
    <row r="273" ht="14.25" hidden="1" customHeight="1" x14ac:dyDescent="0.2"/>
    <row r="274" ht="14.25" hidden="1" customHeight="1" x14ac:dyDescent="0.2"/>
    <row r="275" ht="14.25" hidden="1" customHeight="1" x14ac:dyDescent="0.2"/>
    <row r="276" ht="14.25" hidden="1" customHeight="1" x14ac:dyDescent="0.2"/>
    <row r="277" ht="14.25" hidden="1" customHeight="1" x14ac:dyDescent="0.2"/>
    <row r="278" ht="14.25" hidden="1" customHeight="1" x14ac:dyDescent="0.2"/>
    <row r="279" ht="14.25" hidden="1" customHeight="1" x14ac:dyDescent="0.2"/>
    <row r="280" ht="14.25" hidden="1" customHeight="1" x14ac:dyDescent="0.2"/>
    <row r="281" ht="14.25" hidden="1" customHeight="1" x14ac:dyDescent="0.2"/>
    <row r="282" ht="14.25" hidden="1" customHeight="1" x14ac:dyDescent="0.2"/>
    <row r="283" ht="14.25" hidden="1" customHeight="1" x14ac:dyDescent="0.2"/>
    <row r="284" ht="14.25" hidden="1" customHeight="1" x14ac:dyDescent="0.2"/>
    <row r="285" ht="14.25" hidden="1" customHeight="1" x14ac:dyDescent="0.2"/>
    <row r="286" ht="14.25" hidden="1" customHeight="1" x14ac:dyDescent="0.2"/>
    <row r="287" ht="14.25" hidden="1" customHeight="1" x14ac:dyDescent="0.2"/>
    <row r="288" ht="14.25" hidden="1" customHeight="1" x14ac:dyDescent="0.2"/>
    <row r="289" ht="14.25" hidden="1" customHeight="1" x14ac:dyDescent="0.2"/>
    <row r="290" ht="14.25" hidden="1" customHeight="1" x14ac:dyDescent="0.2"/>
    <row r="291" ht="14.25" hidden="1" customHeight="1" x14ac:dyDescent="0.2"/>
    <row r="292" ht="14.25" hidden="1" customHeight="1" x14ac:dyDescent="0.2"/>
    <row r="293" ht="14.25" hidden="1" customHeight="1" x14ac:dyDescent="0.2"/>
    <row r="294" ht="14.25" hidden="1" customHeight="1" x14ac:dyDescent="0.2"/>
    <row r="295" ht="14.25" hidden="1" customHeight="1" x14ac:dyDescent="0.2"/>
    <row r="296" ht="14.25" hidden="1" customHeight="1" x14ac:dyDescent="0.2"/>
    <row r="297" ht="14.25" hidden="1" customHeight="1" x14ac:dyDescent="0.2"/>
    <row r="298" ht="14.25" hidden="1" customHeight="1" x14ac:dyDescent="0.2"/>
    <row r="299" ht="14.25" hidden="1" customHeight="1" x14ac:dyDescent="0.2"/>
    <row r="300" ht="14.25" hidden="1" customHeight="1" x14ac:dyDescent="0.2"/>
    <row r="301" ht="14.25" hidden="1" customHeight="1" x14ac:dyDescent="0.2"/>
    <row r="302" ht="14.25" hidden="1" customHeight="1" x14ac:dyDescent="0.2"/>
    <row r="303" ht="14.25" hidden="1" customHeight="1" x14ac:dyDescent="0.2"/>
    <row r="304" ht="14.25" hidden="1" customHeight="1" x14ac:dyDescent="0.2"/>
    <row r="305" ht="14.25" hidden="1" customHeight="1" x14ac:dyDescent="0.2"/>
    <row r="306" ht="14.25" hidden="1" customHeight="1" x14ac:dyDescent="0.2"/>
    <row r="307" ht="14.25" hidden="1" customHeight="1" x14ac:dyDescent="0.2"/>
    <row r="308" ht="14.25" hidden="1" customHeight="1" x14ac:dyDescent="0.2"/>
    <row r="309" ht="14.25" hidden="1" customHeight="1" x14ac:dyDescent="0.2"/>
    <row r="310" ht="14.25" hidden="1" customHeight="1" x14ac:dyDescent="0.2"/>
    <row r="311" ht="14.25" hidden="1" customHeight="1" x14ac:dyDescent="0.2"/>
    <row r="312" ht="14.25" hidden="1" customHeight="1" x14ac:dyDescent="0.2"/>
    <row r="313" ht="14.25" hidden="1" customHeight="1" x14ac:dyDescent="0.2"/>
    <row r="314" ht="14.25" hidden="1" customHeight="1" x14ac:dyDescent="0.2"/>
    <row r="315" ht="14.25" hidden="1" customHeight="1" x14ac:dyDescent="0.2"/>
    <row r="316" ht="14.25" hidden="1" customHeight="1" x14ac:dyDescent="0.2"/>
    <row r="317" ht="14.25" hidden="1" customHeight="1" x14ac:dyDescent="0.2"/>
    <row r="318" ht="14.25" hidden="1" customHeight="1" x14ac:dyDescent="0.2"/>
    <row r="319" ht="14.25" hidden="1" customHeight="1" x14ac:dyDescent="0.2"/>
    <row r="320" ht="14.25" hidden="1" customHeight="1" x14ac:dyDescent="0.2"/>
    <row r="321" ht="14.25" hidden="1" customHeight="1" x14ac:dyDescent="0.2"/>
    <row r="322" ht="14.25" hidden="1" customHeight="1" x14ac:dyDescent="0.2"/>
    <row r="323" ht="14.25" hidden="1" customHeight="1" x14ac:dyDescent="0.2"/>
    <row r="324" ht="14.25" hidden="1" customHeight="1" x14ac:dyDescent="0.2"/>
    <row r="325" ht="14.25" hidden="1" customHeight="1" x14ac:dyDescent="0.2"/>
    <row r="326" ht="14.25" hidden="1" customHeight="1" x14ac:dyDescent="0.2"/>
    <row r="327" ht="14.25" hidden="1" customHeight="1" x14ac:dyDescent="0.2"/>
    <row r="328" ht="14.25" hidden="1" customHeight="1" x14ac:dyDescent="0.2"/>
    <row r="329" ht="14.25" hidden="1" customHeight="1" x14ac:dyDescent="0.2"/>
    <row r="330" ht="14.25" hidden="1" customHeight="1" x14ac:dyDescent="0.2"/>
    <row r="331" ht="14.25" hidden="1" customHeight="1" x14ac:dyDescent="0.2"/>
    <row r="332" ht="14.25" hidden="1" customHeight="1" x14ac:dyDescent="0.2"/>
    <row r="333" ht="14.25" hidden="1" customHeight="1" x14ac:dyDescent="0.2"/>
    <row r="334" ht="14.25" hidden="1" customHeight="1" x14ac:dyDescent="0.2"/>
    <row r="335" ht="14.25" hidden="1" customHeight="1" x14ac:dyDescent="0.2"/>
    <row r="336" ht="14.25" hidden="1" customHeight="1" x14ac:dyDescent="0.2"/>
    <row r="337" ht="14.25" hidden="1" customHeight="1" x14ac:dyDescent="0.2"/>
    <row r="338" ht="14.25" hidden="1" customHeight="1" x14ac:dyDescent="0.2"/>
    <row r="339" ht="14.25" hidden="1" customHeight="1" x14ac:dyDescent="0.2"/>
    <row r="340" ht="14.25" hidden="1" customHeight="1" x14ac:dyDescent="0.2"/>
    <row r="341" ht="14.25" hidden="1" customHeight="1" x14ac:dyDescent="0.2"/>
    <row r="342" ht="14.25" hidden="1" customHeight="1" x14ac:dyDescent="0.2"/>
    <row r="343" ht="14.25" hidden="1" customHeight="1" x14ac:dyDescent="0.2"/>
    <row r="344" ht="14.25" hidden="1" customHeight="1" x14ac:dyDescent="0.2"/>
    <row r="345" ht="14.25" hidden="1" customHeight="1" x14ac:dyDescent="0.2"/>
    <row r="346" ht="14.25" hidden="1" customHeight="1" x14ac:dyDescent="0.2"/>
    <row r="347" ht="14.25" hidden="1" customHeight="1" x14ac:dyDescent="0.2"/>
    <row r="348" ht="14.25" hidden="1" customHeight="1" x14ac:dyDescent="0.2"/>
    <row r="349" ht="14.25" hidden="1" customHeight="1" x14ac:dyDescent="0.2"/>
    <row r="350" ht="14.25" hidden="1" customHeight="1" x14ac:dyDescent="0.2"/>
    <row r="351" ht="14.25" hidden="1" customHeight="1" x14ac:dyDescent="0.2"/>
    <row r="352" ht="14.25" hidden="1" customHeight="1" x14ac:dyDescent="0.2"/>
    <row r="353" ht="14.25" hidden="1" customHeight="1" x14ac:dyDescent="0.2"/>
    <row r="354" ht="14.25" hidden="1" customHeight="1" x14ac:dyDescent="0.2"/>
    <row r="355" ht="14.25" hidden="1" customHeight="1" x14ac:dyDescent="0.2"/>
    <row r="356" ht="14.25" hidden="1" customHeight="1" x14ac:dyDescent="0.2"/>
    <row r="357" ht="14.25" hidden="1" customHeight="1" x14ac:dyDescent="0.2"/>
    <row r="358" ht="14.25" hidden="1" customHeight="1" x14ac:dyDescent="0.2"/>
    <row r="359" ht="14.25" hidden="1" customHeight="1" x14ac:dyDescent="0.2"/>
    <row r="360" ht="14.25" hidden="1" customHeight="1" x14ac:dyDescent="0.2"/>
    <row r="361" ht="14.25" hidden="1" customHeight="1" x14ac:dyDescent="0.2"/>
    <row r="362" ht="14.25" hidden="1" customHeight="1" x14ac:dyDescent="0.2"/>
    <row r="363" ht="14.25" hidden="1" customHeight="1" x14ac:dyDescent="0.2"/>
    <row r="364" ht="14.25" hidden="1" customHeight="1" x14ac:dyDescent="0.2"/>
    <row r="365" ht="14.25" hidden="1" customHeight="1" x14ac:dyDescent="0.2"/>
    <row r="366" ht="14.25" hidden="1" customHeight="1" x14ac:dyDescent="0.2"/>
    <row r="367" ht="14.25" hidden="1" customHeight="1" x14ac:dyDescent="0.2"/>
    <row r="368" ht="14.25" hidden="1" customHeight="1" x14ac:dyDescent="0.2"/>
    <row r="369" ht="14.25" hidden="1" customHeight="1" x14ac:dyDescent="0.2"/>
    <row r="370" ht="14.25" hidden="1" customHeight="1" x14ac:dyDescent="0.2"/>
    <row r="371" ht="14.25" hidden="1" customHeight="1" x14ac:dyDescent="0.2"/>
    <row r="372" ht="14.25" hidden="1" customHeight="1" x14ac:dyDescent="0.2"/>
    <row r="373" ht="14.25" hidden="1" customHeight="1" x14ac:dyDescent="0.2"/>
    <row r="374" ht="14.25" hidden="1" customHeight="1" x14ac:dyDescent="0.2"/>
    <row r="375" ht="14.25" hidden="1" customHeight="1" x14ac:dyDescent="0.2"/>
    <row r="376" ht="14.25" hidden="1" customHeight="1" x14ac:dyDescent="0.2"/>
    <row r="377" ht="14.25" hidden="1" customHeight="1" x14ac:dyDescent="0.2"/>
    <row r="378" ht="14.25" hidden="1" customHeight="1" x14ac:dyDescent="0.2"/>
    <row r="379" ht="14.25" hidden="1" customHeight="1" x14ac:dyDescent="0.2"/>
    <row r="380" ht="14.25" hidden="1" customHeight="1" x14ac:dyDescent="0.2"/>
    <row r="381" ht="14.25" hidden="1" customHeight="1" x14ac:dyDescent="0.2"/>
    <row r="382" ht="14.25" hidden="1" customHeight="1" x14ac:dyDescent="0.2"/>
    <row r="383" ht="14.25" hidden="1" customHeight="1" x14ac:dyDescent="0.2"/>
    <row r="384" ht="14.25" hidden="1" customHeight="1" x14ac:dyDescent="0.2"/>
    <row r="385" ht="14.25" hidden="1" customHeight="1" x14ac:dyDescent="0.2"/>
    <row r="386" ht="14.25" hidden="1" customHeight="1" x14ac:dyDescent="0.2"/>
    <row r="387" ht="14.25" hidden="1" customHeight="1" x14ac:dyDescent="0.2"/>
    <row r="388" ht="14.25" hidden="1" customHeight="1" x14ac:dyDescent="0.2"/>
    <row r="389" ht="14.25" hidden="1" customHeight="1" x14ac:dyDescent="0.2"/>
    <row r="390" ht="14.25" hidden="1" customHeight="1" x14ac:dyDescent="0.2"/>
    <row r="391" ht="14.25" hidden="1" customHeight="1" x14ac:dyDescent="0.2"/>
    <row r="392" ht="14.25" hidden="1" customHeight="1" x14ac:dyDescent="0.2"/>
    <row r="393" ht="14.25" hidden="1" customHeight="1" x14ac:dyDescent="0.2"/>
    <row r="394" ht="14.25" hidden="1" customHeight="1" x14ac:dyDescent="0.2"/>
    <row r="395" ht="14.25" hidden="1" customHeight="1" x14ac:dyDescent="0.2"/>
    <row r="396" ht="14.25" hidden="1" customHeight="1" x14ac:dyDescent="0.2"/>
    <row r="397" ht="14.25" hidden="1" customHeight="1" x14ac:dyDescent="0.2"/>
    <row r="398" ht="14.25" hidden="1" customHeight="1" x14ac:dyDescent="0.2"/>
    <row r="399" ht="14.25" hidden="1" customHeight="1" x14ac:dyDescent="0.2"/>
    <row r="400" ht="14.25" hidden="1" customHeight="1" x14ac:dyDescent="0.2"/>
    <row r="401" ht="14.25" hidden="1" customHeight="1" x14ac:dyDescent="0.2"/>
    <row r="402" ht="14.25" hidden="1" customHeight="1" x14ac:dyDescent="0.2"/>
    <row r="403" ht="14.25" hidden="1" customHeight="1" x14ac:dyDescent="0.2"/>
    <row r="404" ht="14.25" hidden="1" customHeight="1" x14ac:dyDescent="0.2"/>
    <row r="405" ht="14.25" hidden="1" customHeight="1" x14ac:dyDescent="0.2"/>
    <row r="406" ht="14.25" hidden="1" customHeight="1" x14ac:dyDescent="0.2"/>
    <row r="407" ht="14.25" hidden="1" customHeight="1" x14ac:dyDescent="0.2"/>
    <row r="408" ht="14.25" hidden="1" customHeight="1" x14ac:dyDescent="0.2"/>
    <row r="409" ht="14.25" hidden="1" customHeight="1" x14ac:dyDescent="0.2"/>
    <row r="410" ht="14.25" hidden="1" customHeight="1" x14ac:dyDescent="0.2"/>
    <row r="411" ht="14.25" hidden="1" customHeight="1" x14ac:dyDescent="0.2"/>
    <row r="412" ht="14.25" hidden="1" customHeight="1" x14ac:dyDescent="0.2"/>
    <row r="413" ht="14.25" hidden="1" customHeight="1" x14ac:dyDescent="0.2"/>
    <row r="414" ht="14.25" hidden="1" customHeight="1" x14ac:dyDescent="0.2"/>
    <row r="415" ht="14.25" hidden="1" customHeight="1" x14ac:dyDescent="0.2"/>
    <row r="416" ht="14.25" hidden="1" customHeight="1" x14ac:dyDescent="0.2"/>
    <row r="417" ht="14.25" hidden="1" customHeight="1" x14ac:dyDescent="0.2"/>
    <row r="418" ht="14.25" hidden="1" customHeight="1" x14ac:dyDescent="0.2"/>
    <row r="419" ht="14.25" hidden="1" customHeight="1" x14ac:dyDescent="0.2"/>
    <row r="420" ht="14.25" hidden="1" customHeight="1" x14ac:dyDescent="0.2"/>
    <row r="421" ht="14.25" hidden="1" customHeight="1" x14ac:dyDescent="0.2"/>
    <row r="422" ht="14.25" hidden="1" customHeight="1" x14ac:dyDescent="0.2"/>
    <row r="423" ht="14.25" hidden="1" customHeight="1" x14ac:dyDescent="0.2"/>
    <row r="424" ht="14.25" hidden="1" customHeight="1" x14ac:dyDescent="0.2"/>
    <row r="425" ht="14.25" hidden="1" customHeight="1" x14ac:dyDescent="0.2"/>
    <row r="426" ht="14.25" hidden="1" customHeight="1" x14ac:dyDescent="0.2"/>
    <row r="427" ht="14.25" hidden="1" customHeight="1" x14ac:dyDescent="0.2"/>
    <row r="428" ht="14.25" hidden="1" customHeight="1" x14ac:dyDescent="0.2"/>
    <row r="429" ht="14.25" hidden="1" customHeight="1" x14ac:dyDescent="0.2"/>
    <row r="430" ht="14.25" hidden="1" customHeight="1" x14ac:dyDescent="0.2"/>
    <row r="431" ht="14.25" hidden="1" customHeight="1" x14ac:dyDescent="0.2"/>
    <row r="432" ht="14.25" hidden="1" customHeight="1" x14ac:dyDescent="0.2"/>
    <row r="433" ht="14.25" hidden="1" customHeight="1" x14ac:dyDescent="0.2"/>
    <row r="434" ht="14.25" hidden="1" customHeight="1" x14ac:dyDescent="0.2"/>
    <row r="435" ht="14.25" hidden="1" customHeight="1" x14ac:dyDescent="0.2"/>
    <row r="436" ht="14.25" hidden="1" customHeight="1" x14ac:dyDescent="0.2"/>
    <row r="437" ht="14.25" hidden="1" customHeight="1" x14ac:dyDescent="0.2"/>
    <row r="438" ht="14.25" hidden="1" customHeight="1" x14ac:dyDescent="0.2"/>
    <row r="439" ht="14.25" hidden="1" customHeight="1" x14ac:dyDescent="0.2"/>
    <row r="440" ht="14.25" hidden="1" customHeight="1" x14ac:dyDescent="0.2"/>
    <row r="441" ht="14.25" hidden="1" customHeight="1" x14ac:dyDescent="0.2"/>
    <row r="442" ht="14.25" hidden="1" customHeight="1" x14ac:dyDescent="0.2"/>
    <row r="443" ht="14.25" hidden="1" customHeight="1" x14ac:dyDescent="0.2"/>
    <row r="444" ht="14.25" hidden="1" customHeight="1" x14ac:dyDescent="0.2"/>
    <row r="445" ht="14.25" hidden="1" customHeight="1" x14ac:dyDescent="0.2"/>
    <row r="446" ht="14.25" hidden="1" customHeight="1" x14ac:dyDescent="0.2"/>
    <row r="447" ht="14.25" hidden="1" customHeight="1" x14ac:dyDescent="0.2"/>
    <row r="448" ht="14.25" hidden="1" customHeight="1" x14ac:dyDescent="0.2"/>
    <row r="449" ht="14.25" hidden="1" customHeight="1" x14ac:dyDescent="0.2"/>
    <row r="450" ht="14.25" hidden="1" customHeight="1" x14ac:dyDescent="0.2"/>
    <row r="451" ht="14.25" hidden="1" customHeight="1" x14ac:dyDescent="0.2"/>
    <row r="452" ht="14.25" hidden="1" customHeight="1" x14ac:dyDescent="0.2"/>
    <row r="453" ht="14.25" hidden="1" customHeight="1" x14ac:dyDescent="0.2"/>
    <row r="454" ht="14.25" hidden="1" customHeight="1" x14ac:dyDescent="0.2"/>
    <row r="455" ht="14.25" hidden="1" customHeight="1" x14ac:dyDescent="0.2"/>
    <row r="456" ht="14.25" hidden="1" customHeight="1" x14ac:dyDescent="0.2"/>
    <row r="457" ht="14.25" hidden="1" customHeight="1" x14ac:dyDescent="0.2"/>
    <row r="458" ht="14.25" hidden="1" customHeight="1" x14ac:dyDescent="0.2"/>
    <row r="459" ht="14.25" hidden="1" customHeight="1" x14ac:dyDescent="0.2"/>
    <row r="460" ht="14.25" hidden="1" customHeight="1" x14ac:dyDescent="0.2"/>
    <row r="461" ht="14.25" hidden="1" customHeight="1" x14ac:dyDescent="0.2"/>
    <row r="462" ht="14.25" hidden="1" customHeight="1" x14ac:dyDescent="0.2"/>
    <row r="463" ht="14.25" hidden="1" customHeight="1" x14ac:dyDescent="0.2"/>
    <row r="464" ht="14.25" hidden="1" customHeight="1" x14ac:dyDescent="0.2"/>
    <row r="465" ht="14.25" hidden="1" customHeight="1" x14ac:dyDescent="0.2"/>
    <row r="466" ht="14.25" hidden="1" customHeight="1" x14ac:dyDescent="0.2"/>
    <row r="467" ht="14.25" hidden="1" customHeight="1" x14ac:dyDescent="0.2"/>
    <row r="468" ht="14.25" hidden="1" customHeight="1" x14ac:dyDescent="0.2"/>
    <row r="469" ht="14.25" hidden="1" customHeight="1" x14ac:dyDescent="0.2"/>
    <row r="470" ht="14.25" hidden="1" customHeight="1" x14ac:dyDescent="0.2"/>
    <row r="471" ht="14.25" hidden="1" customHeight="1" x14ac:dyDescent="0.2"/>
    <row r="472" ht="14.25" hidden="1" customHeight="1" x14ac:dyDescent="0.2"/>
    <row r="473" ht="14.25" hidden="1" customHeight="1" x14ac:dyDescent="0.2"/>
    <row r="474" ht="14.25" hidden="1" customHeight="1" x14ac:dyDescent="0.2"/>
    <row r="475" ht="14.25" hidden="1" customHeight="1" x14ac:dyDescent="0.2"/>
    <row r="476" ht="14.25" hidden="1" customHeight="1" x14ac:dyDescent="0.2"/>
    <row r="477" ht="14.25" hidden="1" customHeight="1" x14ac:dyDescent="0.2"/>
    <row r="478" ht="14.25" hidden="1" customHeight="1" x14ac:dyDescent="0.2"/>
    <row r="479" ht="14.25" hidden="1" customHeight="1" x14ac:dyDescent="0.2"/>
    <row r="480" ht="14.25" hidden="1" customHeight="1" x14ac:dyDescent="0.2"/>
    <row r="481" ht="14.25" hidden="1" customHeight="1" x14ac:dyDescent="0.2"/>
    <row r="482" ht="14.25" hidden="1" customHeight="1" x14ac:dyDescent="0.2"/>
    <row r="483" ht="14.25" hidden="1" customHeight="1" x14ac:dyDescent="0.2"/>
    <row r="484" ht="14.25" hidden="1" customHeight="1" x14ac:dyDescent="0.2"/>
    <row r="485" ht="14.25" hidden="1" customHeight="1" x14ac:dyDescent="0.2"/>
    <row r="486" ht="14.25" hidden="1" customHeight="1" x14ac:dyDescent="0.2"/>
    <row r="487" ht="14.25" hidden="1" customHeight="1" x14ac:dyDescent="0.2"/>
    <row r="488" ht="14.25" hidden="1" customHeight="1" x14ac:dyDescent="0.2"/>
    <row r="489" ht="14.25" hidden="1" customHeight="1" x14ac:dyDescent="0.2"/>
    <row r="490" ht="14.25" hidden="1" customHeight="1" x14ac:dyDescent="0.2"/>
    <row r="491" ht="14.25" hidden="1" customHeight="1" x14ac:dyDescent="0.2"/>
    <row r="492" ht="14.25" hidden="1" customHeight="1" x14ac:dyDescent="0.2"/>
    <row r="493" ht="14.25" hidden="1" customHeight="1" x14ac:dyDescent="0.2"/>
    <row r="494" ht="14.25" hidden="1" customHeight="1" x14ac:dyDescent="0.2"/>
    <row r="495" ht="14.25" hidden="1" customHeight="1" x14ac:dyDescent="0.2"/>
    <row r="496" ht="14.25" hidden="1" customHeight="1" x14ac:dyDescent="0.2"/>
    <row r="497" ht="14.25" hidden="1" customHeight="1" x14ac:dyDescent="0.2"/>
    <row r="498" ht="14.25" hidden="1" customHeight="1" x14ac:dyDescent="0.2"/>
    <row r="499" ht="14.25" hidden="1" customHeight="1" x14ac:dyDescent="0.2"/>
    <row r="500" ht="14.25" hidden="1" customHeight="1" x14ac:dyDescent="0.2"/>
    <row r="501" ht="14.25" hidden="1" customHeight="1" x14ac:dyDescent="0.2"/>
    <row r="502" ht="14.25" hidden="1" customHeight="1" x14ac:dyDescent="0.2"/>
    <row r="503" ht="14.25" hidden="1" customHeight="1" x14ac:dyDescent="0.2"/>
    <row r="504" ht="14.25" hidden="1" customHeight="1" x14ac:dyDescent="0.2"/>
    <row r="505" ht="14.25" hidden="1" customHeight="1" x14ac:dyDescent="0.2"/>
    <row r="506" ht="14.25" hidden="1" customHeight="1" x14ac:dyDescent="0.2"/>
    <row r="507" ht="14.25" hidden="1" customHeight="1" x14ac:dyDescent="0.2"/>
    <row r="508" ht="14.25" hidden="1" customHeight="1" x14ac:dyDescent="0.2"/>
    <row r="509" ht="14.25" hidden="1" customHeight="1" x14ac:dyDescent="0.2"/>
    <row r="510" ht="14.25" hidden="1" customHeight="1" x14ac:dyDescent="0.2"/>
    <row r="511" ht="14.25" hidden="1" customHeight="1" x14ac:dyDescent="0.2"/>
    <row r="512" ht="14.25" hidden="1" customHeight="1" x14ac:dyDescent="0.2"/>
    <row r="513" ht="14.25" hidden="1" customHeight="1" x14ac:dyDescent="0.2"/>
    <row r="514" ht="14.25" hidden="1" customHeight="1" x14ac:dyDescent="0.2"/>
    <row r="515" ht="14.25" hidden="1" customHeight="1" x14ac:dyDescent="0.2"/>
    <row r="516" ht="14.25" hidden="1" customHeight="1" x14ac:dyDescent="0.2"/>
    <row r="517" ht="14.25" hidden="1" customHeight="1" x14ac:dyDescent="0.2"/>
    <row r="518" ht="14.25" hidden="1" customHeight="1" x14ac:dyDescent="0.2"/>
    <row r="519" ht="14.25" hidden="1" customHeight="1" x14ac:dyDescent="0.2"/>
    <row r="520" ht="14.25" hidden="1" customHeight="1" x14ac:dyDescent="0.2"/>
    <row r="521" ht="14.25" hidden="1" customHeight="1" x14ac:dyDescent="0.2"/>
    <row r="522" ht="14.25" hidden="1" customHeight="1" x14ac:dyDescent="0.2"/>
    <row r="523" ht="14.25" hidden="1" customHeight="1" x14ac:dyDescent="0.2"/>
    <row r="524" ht="14.25" hidden="1" customHeight="1" x14ac:dyDescent="0.2"/>
    <row r="525" ht="14.25" hidden="1" customHeight="1" x14ac:dyDescent="0.2"/>
    <row r="526" ht="14.25" hidden="1" customHeight="1" x14ac:dyDescent="0.2"/>
    <row r="527" ht="14.25" hidden="1" customHeight="1" x14ac:dyDescent="0.2"/>
    <row r="528" ht="14.25" hidden="1" customHeight="1" x14ac:dyDescent="0.2"/>
    <row r="529" ht="14.25" hidden="1" customHeight="1" x14ac:dyDescent="0.2"/>
    <row r="530" ht="14.25" hidden="1" customHeight="1" x14ac:dyDescent="0.2"/>
    <row r="531" ht="14.25" hidden="1" customHeight="1" x14ac:dyDescent="0.2"/>
    <row r="532" ht="14.25" hidden="1" customHeight="1" x14ac:dyDescent="0.2"/>
    <row r="533" ht="14.25" hidden="1" customHeight="1" x14ac:dyDescent="0.2"/>
    <row r="534" ht="14.25" hidden="1" customHeight="1" x14ac:dyDescent="0.2"/>
    <row r="535" ht="14.25" hidden="1" customHeight="1" x14ac:dyDescent="0.2"/>
    <row r="536" ht="14.25" hidden="1" customHeight="1" x14ac:dyDescent="0.2"/>
    <row r="537" ht="14.25" hidden="1" customHeight="1" x14ac:dyDescent="0.2"/>
    <row r="538" ht="14.25" hidden="1" customHeight="1" x14ac:dyDescent="0.2"/>
    <row r="539" ht="14.25" hidden="1" customHeight="1" x14ac:dyDescent="0.2"/>
    <row r="540" ht="14.25" hidden="1" customHeight="1" x14ac:dyDescent="0.2"/>
    <row r="541" ht="14.25" hidden="1" customHeight="1" x14ac:dyDescent="0.2"/>
    <row r="542" ht="14.25" hidden="1" customHeight="1" x14ac:dyDescent="0.2"/>
    <row r="543" ht="14.25" hidden="1" customHeight="1" x14ac:dyDescent="0.2"/>
    <row r="544" ht="14.25" hidden="1" customHeight="1" x14ac:dyDescent="0.2"/>
    <row r="545" ht="14.25" hidden="1" customHeight="1" x14ac:dyDescent="0.2"/>
    <row r="546" ht="14.25" hidden="1" customHeight="1" x14ac:dyDescent="0.2"/>
    <row r="547" ht="14.25" hidden="1" customHeight="1" x14ac:dyDescent="0.2"/>
    <row r="548" ht="14.25" hidden="1" customHeight="1" x14ac:dyDescent="0.2"/>
    <row r="549" ht="14.25" hidden="1" customHeight="1" x14ac:dyDescent="0.2"/>
    <row r="550" ht="14.25" hidden="1" customHeight="1" x14ac:dyDescent="0.2"/>
    <row r="551" ht="14.25" hidden="1" customHeight="1" x14ac:dyDescent="0.2"/>
    <row r="552" ht="14.25" hidden="1" customHeight="1" x14ac:dyDescent="0.2"/>
    <row r="553" ht="14.25" hidden="1" customHeight="1" x14ac:dyDescent="0.2"/>
    <row r="554" ht="14.25" hidden="1" customHeight="1" x14ac:dyDescent="0.2"/>
    <row r="555" ht="14.25" hidden="1" customHeight="1" x14ac:dyDescent="0.2"/>
    <row r="556" ht="14.25" hidden="1" customHeight="1" x14ac:dyDescent="0.2"/>
    <row r="557" ht="14.25" hidden="1" customHeight="1" x14ac:dyDescent="0.2"/>
    <row r="558" ht="14.25" hidden="1" customHeight="1" x14ac:dyDescent="0.2"/>
    <row r="559" ht="14.25" hidden="1" customHeight="1" x14ac:dyDescent="0.2"/>
    <row r="560" ht="14.25" hidden="1" customHeight="1" x14ac:dyDescent="0.2"/>
    <row r="561" ht="14.25" hidden="1" customHeight="1" x14ac:dyDescent="0.2"/>
    <row r="562" ht="14.25" hidden="1" customHeight="1" x14ac:dyDescent="0.2"/>
    <row r="563" ht="14.25" hidden="1" customHeight="1" x14ac:dyDescent="0.2"/>
    <row r="564" ht="14.25" hidden="1" customHeight="1" x14ac:dyDescent="0.2"/>
    <row r="565" ht="14.25" hidden="1" customHeight="1" x14ac:dyDescent="0.2"/>
    <row r="566" ht="14.25" hidden="1" customHeight="1" x14ac:dyDescent="0.2"/>
    <row r="567" ht="14.25" hidden="1" customHeight="1" x14ac:dyDescent="0.2"/>
    <row r="568" ht="14.25" hidden="1" customHeight="1" x14ac:dyDescent="0.2"/>
    <row r="569" ht="14.25" hidden="1" customHeight="1" x14ac:dyDescent="0.2"/>
    <row r="570" ht="14.25" hidden="1" customHeight="1" x14ac:dyDescent="0.2"/>
    <row r="571" ht="14.25" hidden="1" customHeight="1" x14ac:dyDescent="0.2"/>
    <row r="572" ht="14.25" hidden="1" customHeight="1" x14ac:dyDescent="0.2"/>
    <row r="573" ht="14.25" hidden="1" customHeight="1" x14ac:dyDescent="0.2"/>
    <row r="574" ht="14.25" hidden="1" customHeight="1" x14ac:dyDescent="0.2"/>
    <row r="575" ht="14.25" hidden="1" customHeight="1" x14ac:dyDescent="0.2"/>
    <row r="576" ht="14.25" hidden="1" customHeight="1" x14ac:dyDescent="0.2"/>
    <row r="577" ht="14.25" hidden="1" customHeight="1" x14ac:dyDescent="0.2"/>
    <row r="578" ht="14.25" hidden="1" customHeight="1" x14ac:dyDescent="0.2"/>
    <row r="579" ht="14.25" hidden="1" customHeight="1" x14ac:dyDescent="0.2"/>
    <row r="580" ht="14.25" hidden="1" customHeight="1" x14ac:dyDescent="0.2"/>
    <row r="581" ht="14.25" hidden="1" customHeight="1" x14ac:dyDescent="0.2"/>
    <row r="582" ht="14.25" hidden="1" customHeight="1" x14ac:dyDescent="0.2"/>
    <row r="583" ht="14.25" hidden="1" customHeight="1" x14ac:dyDescent="0.2"/>
    <row r="584" ht="14.25" hidden="1" customHeight="1" x14ac:dyDescent="0.2"/>
    <row r="585" ht="14.25" hidden="1" customHeight="1" x14ac:dyDescent="0.2"/>
    <row r="586" ht="14.25" hidden="1" customHeight="1" x14ac:dyDescent="0.2"/>
    <row r="587" ht="14.25" hidden="1" customHeight="1" x14ac:dyDescent="0.2"/>
    <row r="588" ht="14.25" hidden="1" customHeight="1" x14ac:dyDescent="0.2"/>
    <row r="589" ht="14.25" hidden="1" customHeight="1" x14ac:dyDescent="0.2"/>
    <row r="590" ht="14.25" hidden="1" customHeight="1" x14ac:dyDescent="0.2"/>
    <row r="591" ht="14.25" hidden="1" customHeight="1" x14ac:dyDescent="0.2"/>
    <row r="592" ht="14.25" hidden="1" customHeight="1" x14ac:dyDescent="0.2"/>
    <row r="593" ht="14.25" hidden="1" customHeight="1" x14ac:dyDescent="0.2"/>
    <row r="594" ht="14.25" hidden="1" customHeight="1" x14ac:dyDescent="0.2"/>
    <row r="595" ht="14.25" hidden="1" customHeight="1" x14ac:dyDescent="0.2"/>
    <row r="596" ht="14.25" hidden="1" customHeight="1" x14ac:dyDescent="0.2"/>
    <row r="597" ht="14.25" hidden="1" customHeight="1" x14ac:dyDescent="0.2"/>
    <row r="598" ht="14.25" hidden="1" customHeight="1" x14ac:dyDescent="0.2"/>
    <row r="599" ht="14.25" hidden="1" customHeight="1" x14ac:dyDescent="0.2"/>
    <row r="600" ht="14.25" hidden="1" customHeight="1" x14ac:dyDescent="0.2"/>
    <row r="601" ht="14.25" hidden="1" customHeight="1" x14ac:dyDescent="0.2"/>
    <row r="602" ht="14.25" hidden="1" customHeight="1" x14ac:dyDescent="0.2"/>
    <row r="603" ht="14.25" hidden="1" customHeight="1" x14ac:dyDescent="0.2"/>
    <row r="604" ht="14.25" hidden="1" customHeight="1" x14ac:dyDescent="0.2"/>
    <row r="605" ht="14.25" hidden="1" customHeight="1" x14ac:dyDescent="0.2"/>
    <row r="606" ht="14.25" hidden="1" customHeight="1" x14ac:dyDescent="0.2"/>
    <row r="607" ht="14.25" hidden="1" customHeight="1" x14ac:dyDescent="0.2"/>
    <row r="608" ht="14.25" hidden="1" customHeight="1" x14ac:dyDescent="0.2"/>
    <row r="609" ht="14.25" hidden="1" customHeight="1" x14ac:dyDescent="0.2"/>
    <row r="610" ht="14.25" hidden="1" customHeight="1" x14ac:dyDescent="0.2"/>
    <row r="611" ht="14.25" hidden="1" customHeight="1" x14ac:dyDescent="0.2"/>
    <row r="612" ht="14.25" hidden="1" customHeight="1" x14ac:dyDescent="0.2"/>
    <row r="613" ht="14.25" hidden="1" customHeight="1" x14ac:dyDescent="0.2"/>
    <row r="614" ht="14.25" hidden="1" customHeight="1" x14ac:dyDescent="0.2"/>
    <row r="615" ht="14.25" hidden="1" customHeight="1" x14ac:dyDescent="0.2"/>
    <row r="616" ht="14.25" hidden="1" customHeight="1" x14ac:dyDescent="0.2"/>
    <row r="617" ht="14.25" hidden="1" customHeight="1" x14ac:dyDescent="0.2"/>
    <row r="618" ht="14.25" hidden="1" customHeight="1" x14ac:dyDescent="0.2"/>
    <row r="619" ht="14.25" hidden="1" customHeight="1" x14ac:dyDescent="0.2"/>
    <row r="620" ht="14.25" hidden="1" customHeight="1" x14ac:dyDescent="0.2"/>
    <row r="621" ht="14.25" hidden="1" customHeight="1" x14ac:dyDescent="0.2"/>
    <row r="622" ht="14.25" hidden="1" customHeight="1" x14ac:dyDescent="0.2"/>
    <row r="623" ht="14.25" hidden="1" customHeight="1" x14ac:dyDescent="0.2"/>
    <row r="624" ht="14.25" hidden="1" customHeight="1" x14ac:dyDescent="0.2"/>
    <row r="625" ht="14.25" hidden="1" customHeight="1" x14ac:dyDescent="0.2"/>
    <row r="626" ht="14.25" hidden="1" customHeight="1" x14ac:dyDescent="0.2"/>
    <row r="627" ht="14.25" hidden="1" customHeight="1" x14ac:dyDescent="0.2"/>
    <row r="628" ht="14.25" hidden="1" customHeight="1" x14ac:dyDescent="0.2"/>
    <row r="629" ht="14.25" hidden="1" customHeight="1" x14ac:dyDescent="0.2"/>
    <row r="630" ht="14.25" hidden="1" customHeight="1" x14ac:dyDescent="0.2"/>
    <row r="631" ht="14.25" hidden="1" customHeight="1" x14ac:dyDescent="0.2"/>
    <row r="632" ht="14.25" hidden="1" customHeight="1" x14ac:dyDescent="0.2"/>
    <row r="633" ht="14.25" hidden="1" customHeight="1" x14ac:dyDescent="0.2"/>
    <row r="634" ht="14.25" hidden="1" customHeight="1" x14ac:dyDescent="0.2"/>
    <row r="635" ht="14.25" hidden="1" customHeight="1" x14ac:dyDescent="0.2"/>
    <row r="636" ht="14.25" hidden="1" customHeight="1" x14ac:dyDescent="0.2"/>
    <row r="637" ht="14.25" hidden="1" customHeight="1" x14ac:dyDescent="0.2"/>
    <row r="638" ht="14.25" hidden="1" customHeight="1" x14ac:dyDescent="0.2"/>
    <row r="639" ht="14.25" hidden="1" customHeight="1" x14ac:dyDescent="0.2"/>
    <row r="640" ht="14.25" hidden="1" customHeight="1" x14ac:dyDescent="0.2"/>
    <row r="641" ht="14.25" hidden="1" customHeight="1" x14ac:dyDescent="0.2"/>
    <row r="642" ht="14.25" hidden="1" customHeight="1" x14ac:dyDescent="0.2"/>
    <row r="643" ht="14.25" hidden="1" customHeight="1" x14ac:dyDescent="0.2"/>
    <row r="644" ht="14.25" hidden="1" customHeight="1" x14ac:dyDescent="0.2"/>
    <row r="645" ht="14.25" hidden="1" customHeight="1" x14ac:dyDescent="0.2"/>
    <row r="646" ht="14.25" hidden="1" customHeight="1" x14ac:dyDescent="0.2"/>
    <row r="647" ht="14.25" hidden="1" customHeight="1" x14ac:dyDescent="0.2"/>
    <row r="648" ht="14.25" hidden="1" customHeight="1" x14ac:dyDescent="0.2"/>
    <row r="649" ht="14.25" hidden="1" customHeight="1" x14ac:dyDescent="0.2"/>
    <row r="650" ht="14.25" hidden="1" customHeight="1" x14ac:dyDescent="0.2"/>
    <row r="651" ht="14.25" hidden="1" customHeight="1" x14ac:dyDescent="0.2"/>
    <row r="652" ht="14.25" hidden="1" customHeight="1" x14ac:dyDescent="0.2"/>
    <row r="653" ht="14.25" hidden="1" customHeight="1" x14ac:dyDescent="0.2"/>
    <row r="654" ht="14.25" hidden="1" customHeight="1" x14ac:dyDescent="0.2"/>
    <row r="655" ht="14.25" hidden="1" customHeight="1" x14ac:dyDescent="0.2"/>
    <row r="656" ht="14.25" hidden="1" customHeight="1" x14ac:dyDescent="0.2"/>
    <row r="657" ht="14.25" hidden="1" customHeight="1" x14ac:dyDescent="0.2"/>
    <row r="658" ht="14.25" hidden="1" customHeight="1" x14ac:dyDescent="0.2"/>
    <row r="659" ht="14.25" hidden="1" customHeight="1" x14ac:dyDescent="0.2"/>
    <row r="660" ht="14.25" hidden="1" customHeight="1" x14ac:dyDescent="0.2"/>
    <row r="661" ht="14.25" hidden="1" customHeight="1" x14ac:dyDescent="0.2"/>
    <row r="662" ht="14.25" hidden="1" customHeight="1" x14ac:dyDescent="0.2"/>
    <row r="663" ht="14.25" hidden="1" customHeight="1" x14ac:dyDescent="0.2"/>
    <row r="664" ht="14.25" hidden="1" customHeight="1" x14ac:dyDescent="0.2"/>
    <row r="665" ht="14.25" hidden="1" customHeight="1" x14ac:dyDescent="0.2"/>
    <row r="666" ht="14.25" hidden="1" customHeight="1" x14ac:dyDescent="0.2"/>
    <row r="667" ht="14.25" hidden="1" customHeight="1" x14ac:dyDescent="0.2"/>
    <row r="668" ht="14.25" hidden="1" customHeight="1" x14ac:dyDescent="0.2"/>
    <row r="669" ht="14.25" hidden="1" customHeight="1" x14ac:dyDescent="0.2"/>
    <row r="670" ht="14.25" hidden="1" customHeight="1" x14ac:dyDescent="0.2"/>
    <row r="671" ht="14.25" hidden="1" customHeight="1" x14ac:dyDescent="0.2"/>
    <row r="672" ht="14.25" hidden="1" customHeight="1" x14ac:dyDescent="0.2"/>
    <row r="673" ht="14.25" hidden="1" customHeight="1" x14ac:dyDescent="0.2"/>
    <row r="674" ht="14.25" hidden="1" customHeight="1" x14ac:dyDescent="0.2"/>
    <row r="675" ht="14.25" hidden="1" customHeight="1" x14ac:dyDescent="0.2"/>
    <row r="676" ht="14.25" hidden="1" customHeight="1" x14ac:dyDescent="0.2"/>
    <row r="677" ht="14.25" hidden="1" customHeight="1" x14ac:dyDescent="0.2"/>
    <row r="678" ht="14.25" hidden="1" customHeight="1" x14ac:dyDescent="0.2"/>
    <row r="679" ht="14.25" hidden="1" customHeight="1" x14ac:dyDescent="0.2"/>
    <row r="680" ht="14.25" hidden="1" customHeight="1" x14ac:dyDescent="0.2"/>
    <row r="681" ht="14.25" hidden="1" customHeight="1" x14ac:dyDescent="0.2"/>
    <row r="682" ht="14.25" hidden="1" customHeight="1" x14ac:dyDescent="0.2"/>
    <row r="683" ht="14.25" hidden="1" customHeight="1" x14ac:dyDescent="0.2"/>
    <row r="684" ht="14.25" hidden="1" customHeight="1" x14ac:dyDescent="0.2"/>
    <row r="685" ht="14.25" hidden="1" customHeight="1" x14ac:dyDescent="0.2"/>
    <row r="686" ht="14.25" hidden="1" customHeight="1" x14ac:dyDescent="0.2"/>
    <row r="687" ht="14.25" hidden="1" customHeight="1" x14ac:dyDescent="0.2"/>
    <row r="688" ht="14.25" hidden="1" customHeight="1" x14ac:dyDescent="0.2"/>
    <row r="689" ht="14.25" hidden="1" customHeight="1" x14ac:dyDescent="0.2"/>
    <row r="690" ht="14.25" hidden="1" customHeight="1" x14ac:dyDescent="0.2"/>
    <row r="691" ht="14.25" hidden="1" customHeight="1" x14ac:dyDescent="0.2"/>
    <row r="692" ht="14.25" hidden="1" customHeight="1" x14ac:dyDescent="0.2"/>
    <row r="693" ht="14.25" hidden="1" customHeight="1" x14ac:dyDescent="0.2"/>
    <row r="694" ht="14.25" hidden="1" customHeight="1" x14ac:dyDescent="0.2"/>
    <row r="695" ht="14.25" hidden="1" customHeight="1" x14ac:dyDescent="0.2"/>
    <row r="696" ht="14.25" hidden="1" customHeight="1" x14ac:dyDescent="0.2"/>
    <row r="697" ht="14.25" hidden="1" customHeight="1" x14ac:dyDescent="0.2"/>
    <row r="698" ht="14.25" hidden="1" customHeight="1" x14ac:dyDescent="0.2"/>
    <row r="699" ht="14.25" hidden="1" customHeight="1" x14ac:dyDescent="0.2"/>
    <row r="700" ht="14.25" hidden="1" customHeight="1" x14ac:dyDescent="0.2"/>
    <row r="701" ht="14.25" hidden="1" customHeight="1" x14ac:dyDescent="0.2"/>
    <row r="702" ht="14.25" hidden="1" customHeight="1" x14ac:dyDescent="0.2"/>
    <row r="703" ht="14.25" hidden="1" customHeight="1" x14ac:dyDescent="0.2"/>
    <row r="704" ht="14.25" hidden="1" customHeight="1" x14ac:dyDescent="0.2"/>
    <row r="705" ht="14.25" hidden="1" customHeight="1" x14ac:dyDescent="0.2"/>
    <row r="706" ht="14.25" hidden="1" customHeight="1" x14ac:dyDescent="0.2"/>
    <row r="707" ht="14.25" hidden="1" customHeight="1" x14ac:dyDescent="0.2"/>
    <row r="708" ht="14.25" hidden="1" customHeight="1" x14ac:dyDescent="0.2"/>
    <row r="709" ht="14.25" hidden="1" customHeight="1" x14ac:dyDescent="0.2"/>
    <row r="710" ht="14.25" hidden="1" customHeight="1" x14ac:dyDescent="0.2"/>
    <row r="711" ht="14.25" hidden="1" customHeight="1" x14ac:dyDescent="0.2"/>
    <row r="712" ht="14.25" hidden="1" customHeight="1" x14ac:dyDescent="0.2"/>
    <row r="713" ht="14.25" hidden="1" customHeight="1" x14ac:dyDescent="0.2"/>
    <row r="714" ht="14.25" hidden="1" customHeight="1" x14ac:dyDescent="0.2"/>
    <row r="715" ht="14.25" hidden="1" customHeight="1" x14ac:dyDescent="0.2"/>
    <row r="716" ht="14.25" hidden="1" customHeight="1" x14ac:dyDescent="0.2"/>
    <row r="717" ht="14.25" hidden="1" customHeight="1" x14ac:dyDescent="0.2"/>
    <row r="718" ht="14.25" hidden="1" customHeight="1" x14ac:dyDescent="0.2"/>
    <row r="719" ht="14.25" hidden="1" customHeight="1" x14ac:dyDescent="0.2"/>
    <row r="720" ht="14.25" hidden="1" customHeight="1" x14ac:dyDescent="0.2"/>
    <row r="721" ht="14.25" hidden="1" customHeight="1" x14ac:dyDescent="0.2"/>
    <row r="722" ht="14.25" hidden="1" customHeight="1" x14ac:dyDescent="0.2"/>
    <row r="723" ht="14.25" hidden="1" customHeight="1" x14ac:dyDescent="0.2"/>
    <row r="724" ht="14.25" hidden="1" customHeight="1" x14ac:dyDescent="0.2"/>
    <row r="725" ht="14.25" hidden="1" customHeight="1" x14ac:dyDescent="0.2"/>
    <row r="726" ht="14.25" hidden="1" customHeight="1" x14ac:dyDescent="0.2"/>
    <row r="727" ht="14.25" hidden="1" customHeight="1" x14ac:dyDescent="0.2"/>
    <row r="728" ht="14.25" hidden="1" customHeight="1" x14ac:dyDescent="0.2"/>
    <row r="729" ht="14.25" hidden="1" customHeight="1" x14ac:dyDescent="0.2"/>
    <row r="730" ht="14.25" hidden="1" customHeight="1" x14ac:dyDescent="0.2"/>
    <row r="731" ht="14.25" hidden="1" customHeight="1" x14ac:dyDescent="0.2"/>
    <row r="732" ht="14.25" hidden="1" customHeight="1" x14ac:dyDescent="0.2"/>
    <row r="733" ht="14.25" hidden="1" customHeight="1" x14ac:dyDescent="0.2"/>
    <row r="734" ht="14.25" hidden="1" customHeight="1" x14ac:dyDescent="0.2"/>
    <row r="735" ht="14.25" hidden="1" customHeight="1" x14ac:dyDescent="0.2"/>
    <row r="736" ht="14.25" hidden="1" customHeight="1" x14ac:dyDescent="0.2"/>
    <row r="737" ht="14.25" hidden="1" customHeight="1" x14ac:dyDescent="0.2"/>
    <row r="738" ht="14.25" hidden="1" customHeight="1" x14ac:dyDescent="0.2"/>
    <row r="739" ht="14.25" hidden="1" customHeight="1" x14ac:dyDescent="0.2"/>
    <row r="740" ht="14.25" hidden="1" customHeight="1" x14ac:dyDescent="0.2"/>
    <row r="741" ht="14.25" hidden="1" customHeight="1" x14ac:dyDescent="0.2"/>
    <row r="742" ht="14.25" hidden="1" customHeight="1" x14ac:dyDescent="0.2"/>
    <row r="743" ht="14.25" hidden="1" customHeight="1" x14ac:dyDescent="0.2"/>
    <row r="744" ht="14.25" hidden="1" customHeight="1" x14ac:dyDescent="0.2"/>
    <row r="745" ht="14.25" hidden="1" customHeight="1" x14ac:dyDescent="0.2"/>
    <row r="746" ht="14.25" hidden="1" customHeight="1" x14ac:dyDescent="0.2"/>
    <row r="747" ht="14.25" hidden="1" customHeight="1" x14ac:dyDescent="0.2"/>
    <row r="748" ht="14.25" hidden="1" customHeight="1" x14ac:dyDescent="0.2"/>
    <row r="749" ht="14.25" hidden="1" customHeight="1" x14ac:dyDescent="0.2"/>
    <row r="750" ht="14.25" hidden="1" customHeight="1" x14ac:dyDescent="0.2"/>
    <row r="751" ht="14.25" hidden="1" customHeight="1" x14ac:dyDescent="0.2"/>
    <row r="752" ht="14.25" hidden="1" customHeight="1" x14ac:dyDescent="0.2"/>
    <row r="753" ht="14.25" hidden="1" customHeight="1" x14ac:dyDescent="0.2"/>
    <row r="754" ht="14.25" hidden="1" customHeight="1" x14ac:dyDescent="0.2"/>
    <row r="755" ht="14.25" hidden="1" customHeight="1" x14ac:dyDescent="0.2"/>
    <row r="756" ht="14.25" hidden="1" customHeight="1" x14ac:dyDescent="0.2"/>
    <row r="757" ht="14.25" hidden="1" customHeight="1" x14ac:dyDescent="0.2"/>
    <row r="758" ht="14.25" hidden="1" customHeight="1" x14ac:dyDescent="0.2"/>
    <row r="759" ht="14.25" hidden="1" customHeight="1" x14ac:dyDescent="0.2"/>
    <row r="760" ht="14.25" hidden="1" customHeight="1" x14ac:dyDescent="0.2"/>
    <row r="761" ht="14.25" hidden="1" customHeight="1" x14ac:dyDescent="0.2"/>
    <row r="762" ht="14.25" hidden="1" customHeight="1" x14ac:dyDescent="0.2"/>
    <row r="763" ht="14.25" hidden="1" customHeight="1" x14ac:dyDescent="0.2"/>
    <row r="764" ht="14.25" hidden="1" customHeight="1" x14ac:dyDescent="0.2"/>
    <row r="765" ht="14.25" hidden="1" customHeight="1" x14ac:dyDescent="0.2"/>
    <row r="766" ht="14.25" hidden="1" customHeight="1" x14ac:dyDescent="0.2"/>
    <row r="767" ht="14.25" hidden="1" customHeight="1" x14ac:dyDescent="0.2"/>
    <row r="768" ht="14.25" hidden="1" customHeight="1" x14ac:dyDescent="0.2"/>
    <row r="769" ht="14.25" hidden="1" customHeight="1" x14ac:dyDescent="0.2"/>
    <row r="770" ht="14.25" hidden="1" customHeight="1" x14ac:dyDescent="0.2"/>
    <row r="771" ht="14.25" hidden="1" customHeight="1" x14ac:dyDescent="0.2"/>
    <row r="772" ht="14.25" hidden="1" customHeight="1" x14ac:dyDescent="0.2"/>
    <row r="773" ht="14.25" hidden="1" customHeight="1" x14ac:dyDescent="0.2"/>
    <row r="774" ht="14.25" hidden="1" customHeight="1" x14ac:dyDescent="0.2"/>
    <row r="775" ht="14.25" hidden="1" customHeight="1" x14ac:dyDescent="0.2"/>
    <row r="776" ht="14.25" hidden="1" customHeight="1" x14ac:dyDescent="0.2"/>
    <row r="777" ht="14.25" hidden="1" customHeight="1" x14ac:dyDescent="0.2"/>
    <row r="778" ht="14.25" hidden="1" customHeight="1" x14ac:dyDescent="0.2"/>
    <row r="779" ht="14.25" hidden="1" customHeight="1" x14ac:dyDescent="0.2"/>
    <row r="780" ht="14.25" hidden="1" customHeight="1" x14ac:dyDescent="0.2"/>
    <row r="781" ht="14.25" hidden="1" customHeight="1" x14ac:dyDescent="0.2"/>
    <row r="782" ht="14.25" hidden="1" customHeight="1" x14ac:dyDescent="0.2"/>
    <row r="783" ht="14.25" hidden="1" customHeight="1" x14ac:dyDescent="0.2"/>
    <row r="784" ht="14.25" hidden="1" customHeight="1" x14ac:dyDescent="0.2"/>
    <row r="785" ht="14.25" hidden="1" customHeight="1" x14ac:dyDescent="0.2"/>
    <row r="786" ht="14.25" hidden="1" customHeight="1" x14ac:dyDescent="0.2"/>
    <row r="787" ht="14.25" hidden="1" customHeight="1" x14ac:dyDescent="0.2"/>
    <row r="788" ht="14.25" hidden="1" customHeight="1" x14ac:dyDescent="0.2"/>
    <row r="789" ht="14.25" hidden="1" customHeight="1" x14ac:dyDescent="0.2"/>
    <row r="790" ht="14.25" hidden="1" customHeight="1" x14ac:dyDescent="0.2"/>
    <row r="791" ht="14.25" hidden="1" customHeight="1" x14ac:dyDescent="0.2"/>
    <row r="792" ht="14.25" hidden="1" customHeight="1" x14ac:dyDescent="0.2"/>
    <row r="793" ht="14.25" hidden="1" customHeight="1" x14ac:dyDescent="0.2"/>
    <row r="794" ht="14.25" hidden="1" customHeight="1" x14ac:dyDescent="0.2"/>
    <row r="795" ht="14.25" hidden="1" customHeight="1" x14ac:dyDescent="0.2"/>
    <row r="796" ht="14.25" hidden="1" customHeight="1" x14ac:dyDescent="0.2"/>
    <row r="797" ht="14.25" hidden="1" customHeight="1" x14ac:dyDescent="0.2"/>
    <row r="798" ht="14.25" hidden="1" customHeight="1" x14ac:dyDescent="0.2"/>
    <row r="799" ht="14.25" hidden="1" customHeight="1" x14ac:dyDescent="0.2"/>
    <row r="800" ht="14.25" hidden="1" customHeight="1" x14ac:dyDescent="0.2"/>
    <row r="801" ht="14.25" hidden="1" customHeight="1" x14ac:dyDescent="0.2"/>
    <row r="802" ht="14.25" hidden="1" customHeight="1" x14ac:dyDescent="0.2"/>
    <row r="803" ht="14.25" hidden="1" customHeight="1" x14ac:dyDescent="0.2"/>
    <row r="804" ht="14.25" hidden="1" customHeight="1" x14ac:dyDescent="0.2"/>
    <row r="805" ht="14.25" hidden="1" customHeight="1" x14ac:dyDescent="0.2"/>
    <row r="806" ht="14.25" hidden="1" customHeight="1" x14ac:dyDescent="0.2"/>
    <row r="807" ht="14.25" hidden="1" customHeight="1" x14ac:dyDescent="0.2"/>
    <row r="808" ht="14.25" hidden="1" customHeight="1" x14ac:dyDescent="0.2"/>
    <row r="809" ht="14.25" hidden="1" customHeight="1" x14ac:dyDescent="0.2"/>
    <row r="810" ht="14.25" hidden="1" customHeight="1" x14ac:dyDescent="0.2"/>
    <row r="811" ht="14.25" hidden="1" customHeight="1" x14ac:dyDescent="0.2"/>
    <row r="812" ht="14.25" hidden="1" customHeight="1" x14ac:dyDescent="0.2"/>
    <row r="813" ht="14.25" hidden="1" customHeight="1" x14ac:dyDescent="0.2"/>
    <row r="814" ht="14.25" hidden="1" customHeight="1" x14ac:dyDescent="0.2"/>
    <row r="815" ht="14.25" hidden="1" customHeight="1" x14ac:dyDescent="0.2"/>
    <row r="816" ht="14.25" hidden="1" customHeight="1" x14ac:dyDescent="0.2"/>
    <row r="817" ht="14.25" hidden="1" customHeight="1" x14ac:dyDescent="0.2"/>
    <row r="818" ht="14.25" hidden="1" customHeight="1" x14ac:dyDescent="0.2"/>
    <row r="819" ht="14.25" hidden="1" customHeight="1" x14ac:dyDescent="0.2"/>
    <row r="820" ht="14.25" hidden="1" customHeight="1" x14ac:dyDescent="0.2"/>
    <row r="821" ht="14.25" hidden="1" customHeight="1" x14ac:dyDescent="0.2"/>
    <row r="822" ht="14.25" hidden="1" customHeight="1" x14ac:dyDescent="0.2"/>
    <row r="823" ht="14.25" hidden="1" customHeight="1" x14ac:dyDescent="0.2"/>
    <row r="824" ht="14.25" hidden="1" customHeight="1" x14ac:dyDescent="0.2"/>
    <row r="825" ht="14.25" hidden="1" customHeight="1" x14ac:dyDescent="0.2"/>
    <row r="826" ht="14.25" hidden="1" customHeight="1" x14ac:dyDescent="0.2"/>
    <row r="827" ht="14.25" hidden="1" customHeight="1" x14ac:dyDescent="0.2"/>
    <row r="828" ht="14.25" hidden="1" customHeight="1" x14ac:dyDescent="0.2"/>
    <row r="829" ht="14.25" hidden="1" customHeight="1" x14ac:dyDescent="0.2"/>
    <row r="830" ht="14.25" hidden="1" customHeight="1" x14ac:dyDescent="0.2"/>
    <row r="831" ht="14.25" hidden="1" customHeight="1" x14ac:dyDescent="0.2"/>
    <row r="832" ht="14.25" hidden="1" customHeight="1" x14ac:dyDescent="0.2"/>
    <row r="833" ht="14.25" hidden="1" customHeight="1" x14ac:dyDescent="0.2"/>
    <row r="834" ht="14.25" hidden="1" customHeight="1" x14ac:dyDescent="0.2"/>
    <row r="835" ht="14.25" hidden="1" customHeight="1" x14ac:dyDescent="0.2"/>
    <row r="836" ht="14.25" hidden="1" customHeight="1" x14ac:dyDescent="0.2"/>
    <row r="837" ht="14.25" hidden="1" customHeight="1" x14ac:dyDescent="0.2"/>
    <row r="838" ht="14.25" hidden="1" customHeight="1" x14ac:dyDescent="0.2"/>
    <row r="839" ht="14.25" hidden="1" customHeight="1" x14ac:dyDescent="0.2"/>
    <row r="840" ht="14.25" hidden="1" customHeight="1" x14ac:dyDescent="0.2"/>
    <row r="841" ht="14.25" hidden="1" customHeight="1" x14ac:dyDescent="0.2"/>
    <row r="842" ht="14.25" hidden="1" customHeight="1" x14ac:dyDescent="0.2"/>
    <row r="843" ht="14.25" hidden="1" customHeight="1" x14ac:dyDescent="0.2"/>
    <row r="844" ht="14.25" hidden="1" customHeight="1" x14ac:dyDescent="0.2"/>
    <row r="845" ht="14.25" hidden="1" customHeight="1" x14ac:dyDescent="0.2"/>
    <row r="846" ht="14.25" hidden="1" customHeight="1" x14ac:dyDescent="0.2"/>
    <row r="847" ht="14.25" hidden="1" customHeight="1" x14ac:dyDescent="0.2"/>
    <row r="848" ht="14.25" hidden="1" customHeight="1" x14ac:dyDescent="0.2"/>
    <row r="849" ht="14.25" hidden="1" customHeight="1" x14ac:dyDescent="0.2"/>
    <row r="850" ht="14.25" hidden="1" customHeight="1" x14ac:dyDescent="0.2"/>
    <row r="851" ht="14.25" hidden="1" customHeight="1" x14ac:dyDescent="0.2"/>
    <row r="852" ht="14.25" hidden="1" customHeight="1" x14ac:dyDescent="0.2"/>
    <row r="853" ht="14.25" hidden="1" customHeight="1" x14ac:dyDescent="0.2"/>
    <row r="854" ht="14.25" hidden="1" customHeight="1" x14ac:dyDescent="0.2"/>
    <row r="855" ht="14.25" hidden="1" customHeight="1" x14ac:dyDescent="0.2"/>
    <row r="856" ht="14.25" hidden="1" customHeight="1" x14ac:dyDescent="0.2"/>
    <row r="857" ht="14.25" hidden="1" customHeight="1" x14ac:dyDescent="0.2"/>
    <row r="858" ht="14.25" hidden="1" customHeight="1" x14ac:dyDescent="0.2"/>
    <row r="859" ht="14.25" hidden="1" customHeight="1" x14ac:dyDescent="0.2"/>
    <row r="860" ht="14.25" hidden="1" customHeight="1" x14ac:dyDescent="0.2"/>
    <row r="861" ht="14.25" hidden="1" customHeight="1" x14ac:dyDescent="0.2"/>
    <row r="862" ht="14.25" hidden="1" customHeight="1" x14ac:dyDescent="0.2"/>
    <row r="863" ht="14.25" hidden="1" customHeight="1" x14ac:dyDescent="0.2"/>
    <row r="864" ht="14.25" hidden="1" customHeight="1" x14ac:dyDescent="0.2"/>
    <row r="865" ht="14.25" hidden="1" customHeight="1" x14ac:dyDescent="0.2"/>
    <row r="866" ht="14.25" hidden="1" customHeight="1" x14ac:dyDescent="0.2"/>
    <row r="867" ht="14.25" hidden="1" customHeight="1" x14ac:dyDescent="0.2"/>
    <row r="868" ht="14.25" hidden="1" customHeight="1" x14ac:dyDescent="0.2"/>
    <row r="869" ht="14.25" hidden="1" customHeight="1" x14ac:dyDescent="0.2"/>
    <row r="870" ht="14.25" hidden="1" customHeight="1" x14ac:dyDescent="0.2"/>
    <row r="871" ht="14.25" hidden="1" customHeight="1" x14ac:dyDescent="0.2"/>
    <row r="872" ht="14.25" hidden="1" customHeight="1" x14ac:dyDescent="0.2"/>
    <row r="873" ht="14.25" hidden="1" customHeight="1" x14ac:dyDescent="0.2"/>
    <row r="874" ht="14.25" hidden="1" customHeight="1" x14ac:dyDescent="0.2"/>
    <row r="875" ht="14.25" hidden="1" customHeight="1" x14ac:dyDescent="0.2"/>
    <row r="876" ht="14.25" hidden="1" customHeight="1" x14ac:dyDescent="0.2"/>
    <row r="877" ht="14.25" hidden="1" customHeight="1" x14ac:dyDescent="0.2"/>
    <row r="878" ht="14.25" hidden="1" customHeight="1" x14ac:dyDescent="0.2"/>
    <row r="879" ht="14.25" hidden="1" customHeight="1" x14ac:dyDescent="0.2"/>
    <row r="880" ht="14.25" hidden="1" customHeight="1" x14ac:dyDescent="0.2"/>
    <row r="881" ht="14.25" hidden="1" customHeight="1" x14ac:dyDescent="0.2"/>
    <row r="882" ht="14.25" hidden="1" customHeight="1" x14ac:dyDescent="0.2"/>
    <row r="883" ht="14.25" hidden="1" customHeight="1" x14ac:dyDescent="0.2"/>
    <row r="884" ht="14.25" hidden="1" customHeight="1" x14ac:dyDescent="0.2"/>
    <row r="885" ht="14.25" hidden="1" customHeight="1" x14ac:dyDescent="0.2"/>
    <row r="886" ht="14.25" hidden="1" customHeight="1" x14ac:dyDescent="0.2"/>
    <row r="887" ht="14.25" hidden="1" customHeight="1" x14ac:dyDescent="0.2"/>
    <row r="888" ht="14.25" hidden="1" customHeight="1" x14ac:dyDescent="0.2"/>
    <row r="889" ht="14.25" hidden="1" customHeight="1" x14ac:dyDescent="0.2"/>
    <row r="890" ht="14.25" hidden="1" customHeight="1" x14ac:dyDescent="0.2"/>
    <row r="891" ht="14.25" hidden="1" customHeight="1" x14ac:dyDescent="0.2"/>
    <row r="892" ht="14.25" hidden="1" customHeight="1" x14ac:dyDescent="0.2"/>
    <row r="893" ht="14.25" hidden="1" customHeight="1" x14ac:dyDescent="0.2"/>
    <row r="894" ht="14.25" hidden="1" customHeight="1" x14ac:dyDescent="0.2"/>
    <row r="895" ht="14.25" hidden="1" customHeight="1" x14ac:dyDescent="0.2"/>
    <row r="896" ht="14.25" hidden="1" customHeight="1" x14ac:dyDescent="0.2"/>
    <row r="897" ht="14.25" hidden="1" customHeight="1" x14ac:dyDescent="0.2"/>
    <row r="898" ht="14.25" hidden="1" customHeight="1" x14ac:dyDescent="0.2"/>
    <row r="899" ht="14.25" hidden="1" customHeight="1" x14ac:dyDescent="0.2"/>
    <row r="900" ht="14.25" hidden="1" customHeight="1" x14ac:dyDescent="0.2"/>
    <row r="901" ht="14.25" hidden="1" customHeight="1" x14ac:dyDescent="0.2"/>
    <row r="902" ht="14.25" hidden="1" customHeight="1" x14ac:dyDescent="0.2"/>
    <row r="903" ht="14.25" hidden="1" customHeight="1" x14ac:dyDescent="0.2"/>
    <row r="904" ht="14.25" hidden="1" customHeight="1" x14ac:dyDescent="0.2"/>
    <row r="905" ht="14.25" hidden="1" customHeight="1" x14ac:dyDescent="0.2"/>
    <row r="906" ht="14.25" hidden="1" customHeight="1" x14ac:dyDescent="0.2"/>
    <row r="907" ht="14.25" hidden="1" customHeight="1" x14ac:dyDescent="0.2"/>
    <row r="908" ht="14.25" hidden="1" customHeight="1" x14ac:dyDescent="0.2"/>
    <row r="909" ht="14.25" hidden="1" customHeight="1" x14ac:dyDescent="0.2"/>
    <row r="910" ht="14.25" hidden="1" customHeight="1" x14ac:dyDescent="0.2"/>
    <row r="911" ht="14.25" hidden="1" customHeight="1" x14ac:dyDescent="0.2"/>
    <row r="912" ht="14.25" hidden="1" customHeight="1" x14ac:dyDescent="0.2"/>
    <row r="913" ht="14.25" hidden="1" customHeight="1" x14ac:dyDescent="0.2"/>
    <row r="914" ht="14.25" hidden="1" customHeight="1" x14ac:dyDescent="0.2"/>
    <row r="915" ht="14.25" hidden="1" customHeight="1" x14ac:dyDescent="0.2"/>
    <row r="916" ht="14.25" hidden="1" customHeight="1" x14ac:dyDescent="0.2"/>
    <row r="917" ht="14.25" hidden="1" customHeight="1" x14ac:dyDescent="0.2"/>
    <row r="918" ht="14.25" hidden="1" customHeight="1" x14ac:dyDescent="0.2"/>
    <row r="919" ht="14.25" hidden="1" customHeight="1" x14ac:dyDescent="0.2"/>
    <row r="920" ht="14.25" hidden="1" customHeight="1" x14ac:dyDescent="0.2"/>
    <row r="921" ht="14.25" hidden="1" customHeight="1" x14ac:dyDescent="0.2"/>
    <row r="922" ht="14.25" hidden="1" customHeight="1" x14ac:dyDescent="0.2"/>
    <row r="923" ht="14.25" hidden="1" customHeight="1" x14ac:dyDescent="0.2"/>
    <row r="924" ht="14.25" hidden="1" customHeight="1" x14ac:dyDescent="0.2"/>
    <row r="925" ht="14.25" hidden="1" customHeight="1" x14ac:dyDescent="0.2"/>
    <row r="926" ht="14.25" hidden="1" customHeight="1" x14ac:dyDescent="0.2"/>
    <row r="927" ht="14.25" hidden="1" customHeight="1" x14ac:dyDescent="0.2"/>
    <row r="928" ht="14.25" hidden="1" customHeight="1" x14ac:dyDescent="0.2"/>
    <row r="929" ht="14.25" hidden="1" customHeight="1" x14ac:dyDescent="0.2"/>
    <row r="930" ht="14.25" hidden="1" customHeight="1" x14ac:dyDescent="0.2"/>
    <row r="931" ht="14.25" hidden="1" customHeight="1" x14ac:dyDescent="0.2"/>
    <row r="932" ht="14.25" hidden="1" customHeight="1" x14ac:dyDescent="0.2"/>
    <row r="933" ht="14.25" hidden="1" customHeight="1" x14ac:dyDescent="0.2"/>
    <row r="934" ht="14.25" hidden="1" customHeight="1" x14ac:dyDescent="0.2"/>
    <row r="935" ht="14.25" hidden="1" customHeight="1" x14ac:dyDescent="0.2"/>
    <row r="936" ht="14.25" hidden="1" customHeight="1" x14ac:dyDescent="0.2"/>
    <row r="937" ht="14.25" hidden="1" customHeight="1" x14ac:dyDescent="0.2"/>
    <row r="938" ht="14.25" hidden="1" customHeight="1" x14ac:dyDescent="0.2"/>
    <row r="939" ht="14.25" hidden="1" customHeight="1" x14ac:dyDescent="0.2"/>
    <row r="940" ht="14.25" hidden="1" customHeight="1" x14ac:dyDescent="0.2"/>
    <row r="941" ht="14.25" hidden="1" customHeight="1" x14ac:dyDescent="0.2"/>
    <row r="942" ht="14.25" hidden="1" customHeight="1" x14ac:dyDescent="0.2"/>
    <row r="943" ht="14.25" hidden="1" customHeight="1" x14ac:dyDescent="0.2"/>
    <row r="944" ht="14.25" hidden="1" customHeight="1" x14ac:dyDescent="0.2"/>
    <row r="945" ht="14.25" hidden="1" customHeight="1" x14ac:dyDescent="0.2"/>
    <row r="946" ht="14.25" hidden="1" customHeight="1" x14ac:dyDescent="0.2"/>
    <row r="947" ht="14.25" hidden="1" customHeight="1" x14ac:dyDescent="0.2"/>
    <row r="948" ht="14.25" hidden="1" customHeight="1" x14ac:dyDescent="0.2"/>
    <row r="949" ht="14.25" hidden="1" customHeight="1" x14ac:dyDescent="0.2"/>
    <row r="950" ht="14.25" hidden="1" customHeight="1" x14ac:dyDescent="0.2"/>
    <row r="951" ht="14.25" hidden="1" customHeight="1" x14ac:dyDescent="0.2"/>
    <row r="952" ht="14.25" hidden="1" customHeight="1" x14ac:dyDescent="0.2"/>
    <row r="953" ht="14.25" hidden="1" customHeight="1" x14ac:dyDescent="0.2"/>
    <row r="954" ht="14.25" hidden="1" customHeight="1" x14ac:dyDescent="0.2"/>
    <row r="955" ht="14.25" hidden="1" customHeight="1" x14ac:dyDescent="0.2"/>
    <row r="956" ht="14.25" hidden="1" customHeight="1" x14ac:dyDescent="0.2"/>
    <row r="957" ht="14.25" hidden="1" customHeight="1" x14ac:dyDescent="0.2"/>
    <row r="958" ht="14.25" hidden="1" customHeight="1" x14ac:dyDescent="0.2"/>
    <row r="959" ht="14.25" hidden="1" customHeight="1" x14ac:dyDescent="0.2"/>
    <row r="960" ht="14.25" hidden="1" customHeight="1" x14ac:dyDescent="0.2"/>
    <row r="961" ht="14.25" hidden="1" customHeight="1" x14ac:dyDescent="0.2"/>
    <row r="962" ht="14.25" hidden="1" customHeight="1" x14ac:dyDescent="0.2"/>
    <row r="963" ht="14.25" hidden="1" customHeight="1" x14ac:dyDescent="0.2"/>
    <row r="964" ht="14.25" hidden="1" customHeight="1" x14ac:dyDescent="0.2"/>
    <row r="965" ht="14.25" hidden="1" customHeight="1" x14ac:dyDescent="0.2"/>
    <row r="966" ht="14.25" hidden="1" customHeight="1" x14ac:dyDescent="0.2"/>
    <row r="967" ht="14.25" hidden="1" customHeight="1" x14ac:dyDescent="0.2"/>
    <row r="968" ht="14.25" hidden="1" customHeight="1" x14ac:dyDescent="0.2"/>
    <row r="969" ht="14.25" hidden="1" customHeight="1" x14ac:dyDescent="0.2"/>
    <row r="970" ht="14.25" hidden="1" customHeight="1" x14ac:dyDescent="0.2"/>
    <row r="971" ht="14.25" hidden="1" customHeight="1" x14ac:dyDescent="0.2"/>
    <row r="972" ht="14.25" hidden="1" customHeight="1" x14ac:dyDescent="0.2"/>
    <row r="973" ht="14.25" hidden="1" customHeight="1" x14ac:dyDescent="0.2"/>
    <row r="974" ht="14.25" hidden="1" customHeight="1" x14ac:dyDescent="0.2"/>
    <row r="975" ht="14.25" hidden="1" customHeight="1" x14ac:dyDescent="0.2"/>
    <row r="976" ht="14.25" hidden="1" customHeight="1" x14ac:dyDescent="0.2"/>
    <row r="977" ht="14.25" hidden="1" customHeight="1" x14ac:dyDescent="0.2"/>
    <row r="978" ht="14.25" hidden="1" customHeight="1" x14ac:dyDescent="0.2"/>
    <row r="979" ht="14.25" hidden="1" customHeight="1" x14ac:dyDescent="0.2"/>
    <row r="980" ht="14.25" hidden="1" customHeight="1" x14ac:dyDescent="0.2"/>
    <row r="981" ht="14.25" hidden="1" customHeight="1" x14ac:dyDescent="0.2"/>
    <row r="982" ht="14.25" hidden="1" customHeight="1" x14ac:dyDescent="0.2"/>
    <row r="983" ht="14.25" hidden="1" customHeight="1" x14ac:dyDescent="0.2"/>
    <row r="984" ht="14.25" hidden="1" customHeight="1" x14ac:dyDescent="0.2"/>
    <row r="985" ht="14.25" hidden="1" customHeight="1" x14ac:dyDescent="0.2"/>
    <row r="986" ht="14.25" hidden="1" customHeight="1" x14ac:dyDescent="0.2"/>
    <row r="987" ht="14.25" hidden="1" customHeight="1" x14ac:dyDescent="0.2"/>
    <row r="988" ht="14.25" hidden="1" customHeight="1" x14ac:dyDescent="0.2"/>
    <row r="989" ht="14.25" hidden="1" customHeight="1" x14ac:dyDescent="0.2"/>
    <row r="990" ht="14.25" hidden="1" customHeight="1" x14ac:dyDescent="0.2"/>
    <row r="991" ht="14.25" hidden="1" customHeight="1" x14ac:dyDescent="0.2"/>
    <row r="992" ht="14.25" hidden="1" customHeight="1" x14ac:dyDescent="0.2"/>
    <row r="993" ht="14.25" hidden="1" customHeight="1" x14ac:dyDescent="0.2"/>
    <row r="994" ht="14.25" hidden="1" customHeight="1" x14ac:dyDescent="0.2"/>
    <row r="995" ht="14.25" hidden="1" customHeight="1" x14ac:dyDescent="0.2"/>
    <row r="996" ht="14.25" hidden="1" customHeight="1" x14ac:dyDescent="0.2"/>
    <row r="997" ht="14.25" hidden="1" customHeight="1" x14ac:dyDescent="0.2"/>
    <row r="998" ht="14.25" hidden="1" customHeight="1" x14ac:dyDescent="0.2"/>
    <row r="999" ht="14.25" hidden="1" customHeight="1" x14ac:dyDescent="0.2"/>
    <row r="1000" ht="14.25" hidden="1" customHeight="1" x14ac:dyDescent="0.2"/>
    <row r="1001" ht="14.25" hidden="1" customHeight="1" x14ac:dyDescent="0.2"/>
    <row r="1002" ht="14.25" hidden="1" customHeight="1" x14ac:dyDescent="0.2"/>
    <row r="1003" ht="14.25" hidden="1" customHeight="1" x14ac:dyDescent="0.2"/>
    <row r="1004" ht="14.25" hidden="1" customHeight="1" x14ac:dyDescent="0.2"/>
    <row r="1005" ht="14.25" hidden="1" customHeight="1" x14ac:dyDescent="0.2"/>
    <row r="1006" ht="14.25" hidden="1" customHeight="1" x14ac:dyDescent="0.2"/>
    <row r="1007" ht="14.25" hidden="1" customHeight="1" x14ac:dyDescent="0.2"/>
    <row r="1008" ht="14.25" hidden="1" customHeight="1" x14ac:dyDescent="0.2"/>
    <row r="1009" ht="14.25" hidden="1" customHeight="1" x14ac:dyDescent="0.2"/>
    <row r="1010" ht="14.25" hidden="1" customHeight="1" x14ac:dyDescent="0.2"/>
    <row r="1011" ht="14.25" hidden="1" customHeight="1" x14ac:dyDescent="0.2"/>
    <row r="1012" ht="14.25" hidden="1" customHeight="1" x14ac:dyDescent="0.2"/>
    <row r="1013" ht="14.25" hidden="1" customHeight="1" x14ac:dyDescent="0.2"/>
    <row r="1014" ht="14.25" hidden="1" customHeight="1" x14ac:dyDescent="0.2"/>
    <row r="1015" ht="14.25" hidden="1" customHeight="1" x14ac:dyDescent="0.2"/>
    <row r="1016" ht="14.25" hidden="1" customHeight="1" x14ac:dyDescent="0.2"/>
    <row r="1017" ht="14.25" hidden="1" customHeight="1" x14ac:dyDescent="0.2"/>
    <row r="1018" ht="14.25" hidden="1" customHeight="1" x14ac:dyDescent="0.2"/>
    <row r="1019" ht="14.25" hidden="1" customHeight="1" x14ac:dyDescent="0.2"/>
    <row r="1020" ht="14.25" hidden="1" customHeight="1" x14ac:dyDescent="0.2"/>
    <row r="1021" ht="14.25" hidden="1" customHeight="1" x14ac:dyDescent="0.2"/>
    <row r="1022" ht="14.25" hidden="1" customHeight="1" x14ac:dyDescent="0.2"/>
    <row r="1023" ht="14.25" hidden="1" customHeight="1" x14ac:dyDescent="0.2"/>
    <row r="1024" ht="14.25" hidden="1" customHeight="1" x14ac:dyDescent="0.2"/>
    <row r="1025" ht="14.25" hidden="1" customHeight="1" x14ac:dyDescent="0.2"/>
    <row r="1026" ht="14.25" hidden="1" customHeight="1" x14ac:dyDescent="0.2"/>
    <row r="1027" ht="14.25" hidden="1" customHeight="1" x14ac:dyDescent="0.2"/>
    <row r="1028" ht="14.25" hidden="1" customHeight="1" x14ac:dyDescent="0.2"/>
    <row r="1029" ht="14.25" hidden="1" customHeight="1" x14ac:dyDescent="0.2"/>
    <row r="1030" ht="14.25" hidden="1" customHeight="1" x14ac:dyDescent="0.2"/>
    <row r="1031" ht="14.25" hidden="1" customHeight="1" x14ac:dyDescent="0.2"/>
    <row r="1032" ht="14.25" hidden="1" customHeight="1" x14ac:dyDescent="0.2"/>
    <row r="1033" ht="14.25" hidden="1" customHeight="1" x14ac:dyDescent="0.2"/>
    <row r="1034" ht="14.25" hidden="1" customHeight="1" x14ac:dyDescent="0.2"/>
    <row r="1035" ht="14.25" hidden="1" customHeight="1" x14ac:dyDescent="0.2"/>
    <row r="1036" ht="14.25" hidden="1" customHeight="1" x14ac:dyDescent="0.2"/>
    <row r="1037" ht="14.25" hidden="1" customHeight="1" x14ac:dyDescent="0.2"/>
    <row r="1038" ht="14.25" hidden="1" customHeight="1" x14ac:dyDescent="0.2"/>
    <row r="1039" ht="14.25" hidden="1" customHeight="1" x14ac:dyDescent="0.2"/>
    <row r="1040" ht="14.25" hidden="1" customHeight="1" x14ac:dyDescent="0.2"/>
    <row r="1041" ht="14.25" hidden="1" customHeight="1" x14ac:dyDescent="0.2"/>
    <row r="1042" ht="14.25" hidden="1" customHeight="1" x14ac:dyDescent="0.2"/>
    <row r="1043" ht="14.25" hidden="1" customHeight="1" x14ac:dyDescent="0.2"/>
    <row r="1044" ht="14.25" hidden="1" customHeight="1" x14ac:dyDescent="0.2"/>
    <row r="1045" ht="14.25" hidden="1" customHeight="1" x14ac:dyDescent="0.2"/>
    <row r="1046" ht="14.25" hidden="1" customHeight="1" x14ac:dyDescent="0.2"/>
    <row r="1047" ht="14.25" hidden="1" customHeight="1" x14ac:dyDescent="0.2"/>
    <row r="1048" ht="14.25" hidden="1" customHeight="1" x14ac:dyDescent="0.2"/>
    <row r="1049" ht="14.25" hidden="1" customHeight="1" x14ac:dyDescent="0.2"/>
    <row r="1050" ht="14.25" hidden="1" customHeight="1" x14ac:dyDescent="0.2"/>
    <row r="1051" ht="14.25" hidden="1" customHeight="1" x14ac:dyDescent="0.2"/>
    <row r="1052" ht="14.25" hidden="1" customHeight="1" x14ac:dyDescent="0.2"/>
    <row r="1053" ht="14.25" hidden="1" customHeight="1" x14ac:dyDescent="0.2"/>
    <row r="1054" ht="14.25" hidden="1" customHeight="1" x14ac:dyDescent="0.2"/>
    <row r="1055" ht="14.25" hidden="1" customHeight="1" x14ac:dyDescent="0.2"/>
    <row r="1056" ht="14.25" hidden="1" customHeight="1" x14ac:dyDescent="0.2"/>
    <row r="1057" ht="14.25" hidden="1" customHeight="1" x14ac:dyDescent="0.2"/>
    <row r="1058" ht="14.25" hidden="1" customHeight="1" x14ac:dyDescent="0.2"/>
    <row r="1059" ht="14.25" hidden="1" customHeight="1" x14ac:dyDescent="0.2"/>
    <row r="1060" ht="14.25" hidden="1" customHeight="1" x14ac:dyDescent="0.2"/>
    <row r="1061" ht="14.25" hidden="1" customHeight="1" x14ac:dyDescent="0.2"/>
    <row r="1062" ht="14.25" hidden="1" customHeight="1" x14ac:dyDescent="0.2"/>
    <row r="1063" ht="14.25" hidden="1" customHeight="1" x14ac:dyDescent="0.2"/>
    <row r="1064" ht="14.25" hidden="1" customHeight="1" x14ac:dyDescent="0.2"/>
    <row r="1065" ht="14.25" hidden="1" customHeight="1" x14ac:dyDescent="0.2"/>
    <row r="1066" ht="14.25" hidden="1" customHeight="1" x14ac:dyDescent="0.2"/>
    <row r="1067" ht="14.25" hidden="1" customHeight="1" x14ac:dyDescent="0.2"/>
    <row r="1068" ht="14.25" hidden="1" customHeight="1" x14ac:dyDescent="0.2"/>
    <row r="1069" ht="14.25" hidden="1" customHeight="1" x14ac:dyDescent="0.2"/>
    <row r="1070" ht="14.25" hidden="1" customHeight="1" x14ac:dyDescent="0.2"/>
    <row r="1071" ht="14.25" hidden="1" customHeight="1" x14ac:dyDescent="0.2"/>
    <row r="1072" ht="14.25" hidden="1" customHeight="1" x14ac:dyDescent="0.2"/>
    <row r="1073" ht="14.25" hidden="1" customHeight="1" x14ac:dyDescent="0.2"/>
    <row r="1074" ht="14.25" hidden="1" customHeight="1" x14ac:dyDescent="0.2"/>
    <row r="1075" ht="14.25" hidden="1" customHeight="1" x14ac:dyDescent="0.2"/>
    <row r="1076" ht="14.25" hidden="1" customHeight="1" x14ac:dyDescent="0.2"/>
    <row r="1077" ht="14.25" hidden="1" customHeight="1" x14ac:dyDescent="0.2"/>
    <row r="1078" ht="14.25" hidden="1" customHeight="1" x14ac:dyDescent="0.2"/>
    <row r="1079" ht="14.25" hidden="1" customHeight="1" x14ac:dyDescent="0.2"/>
    <row r="1080" ht="14.25" hidden="1" customHeight="1" x14ac:dyDescent="0.2"/>
    <row r="1081" ht="14.25" hidden="1" customHeight="1" x14ac:dyDescent="0.2"/>
    <row r="1082" ht="14.25" hidden="1" customHeight="1" x14ac:dyDescent="0.2"/>
    <row r="1083" ht="14.25" hidden="1" customHeight="1" x14ac:dyDescent="0.2"/>
    <row r="1084" ht="14.25" hidden="1" customHeight="1" x14ac:dyDescent="0.2"/>
    <row r="1085" ht="14.25" hidden="1" customHeight="1" x14ac:dyDescent="0.2"/>
    <row r="1086" ht="14.25" hidden="1" customHeight="1" x14ac:dyDescent="0.2"/>
    <row r="1087" ht="14.25" hidden="1" customHeight="1" x14ac:dyDescent="0.2"/>
    <row r="1088" ht="14.25" hidden="1" customHeight="1" x14ac:dyDescent="0.2"/>
    <row r="1089" ht="14.25" hidden="1" customHeight="1" x14ac:dyDescent="0.2"/>
    <row r="1090" ht="14.25" hidden="1" customHeight="1" x14ac:dyDescent="0.2"/>
    <row r="1091" ht="14.25" hidden="1" customHeight="1" x14ac:dyDescent="0.2"/>
    <row r="1092" ht="14.25" hidden="1" customHeight="1" x14ac:dyDescent="0.2"/>
    <row r="1093" ht="14.25" hidden="1" customHeight="1" x14ac:dyDescent="0.2"/>
    <row r="1094" ht="14.25" hidden="1" customHeight="1" x14ac:dyDescent="0.2"/>
    <row r="1095" ht="14.25" hidden="1" customHeight="1" x14ac:dyDescent="0.2"/>
    <row r="1096" ht="14.25" hidden="1" customHeight="1" x14ac:dyDescent="0.2"/>
    <row r="1097" ht="14.25" hidden="1" customHeight="1" x14ac:dyDescent="0.2"/>
    <row r="1098" ht="14.25" hidden="1" customHeight="1" x14ac:dyDescent="0.2"/>
    <row r="1099" ht="14.25" hidden="1" customHeight="1" x14ac:dyDescent="0.2"/>
    <row r="1100" ht="14.25" hidden="1" customHeight="1" x14ac:dyDescent="0.2"/>
    <row r="1101" ht="14.25" hidden="1" customHeight="1" x14ac:dyDescent="0.2"/>
    <row r="1102" ht="14.25" hidden="1" customHeight="1" x14ac:dyDescent="0.2"/>
    <row r="1103" ht="14.25" hidden="1" customHeight="1" x14ac:dyDescent="0.2"/>
    <row r="1104" ht="14.25" hidden="1" customHeight="1" x14ac:dyDescent="0.2"/>
    <row r="1105" ht="14.25" hidden="1" customHeight="1" x14ac:dyDescent="0.2"/>
    <row r="1106" ht="14.25" hidden="1" customHeight="1" x14ac:dyDescent="0.2"/>
    <row r="1107" ht="14.25" hidden="1" customHeight="1" x14ac:dyDescent="0.2"/>
    <row r="1108" ht="14.25" hidden="1" customHeight="1" x14ac:dyDescent="0.2"/>
    <row r="1109" ht="14.25" hidden="1" customHeight="1" x14ac:dyDescent="0.2"/>
    <row r="1110" ht="14.25" hidden="1" customHeight="1" x14ac:dyDescent="0.2"/>
    <row r="1111" ht="14.25" hidden="1" customHeight="1" x14ac:dyDescent="0.2"/>
    <row r="1112" ht="14.25" hidden="1" customHeight="1" x14ac:dyDescent="0.2"/>
    <row r="1113" ht="14.25" hidden="1" customHeight="1" x14ac:dyDescent="0.2"/>
    <row r="1114" ht="14.25" hidden="1" customHeight="1" x14ac:dyDescent="0.2"/>
    <row r="1115" ht="14.25" hidden="1" customHeight="1" x14ac:dyDescent="0.2"/>
    <row r="1116" ht="14.25" hidden="1" customHeight="1" x14ac:dyDescent="0.2"/>
    <row r="1117" ht="14.25" hidden="1" customHeight="1" x14ac:dyDescent="0.2"/>
    <row r="1118" ht="14.25" hidden="1" customHeight="1" x14ac:dyDescent="0.2"/>
    <row r="1119" ht="14.25" hidden="1" customHeight="1" x14ac:dyDescent="0.2"/>
    <row r="1120" ht="14.25" hidden="1" customHeight="1" x14ac:dyDescent="0.2"/>
    <row r="1121" ht="14.25" hidden="1" customHeight="1" x14ac:dyDescent="0.2"/>
    <row r="1122" ht="14.25" hidden="1" customHeight="1" x14ac:dyDescent="0.2"/>
    <row r="1123" ht="14.25" hidden="1" customHeight="1" x14ac:dyDescent="0.2"/>
    <row r="1124" ht="14.25" hidden="1" customHeight="1" x14ac:dyDescent="0.2"/>
    <row r="1125" ht="14.25" hidden="1" customHeight="1" x14ac:dyDescent="0.2"/>
    <row r="1126" ht="14.25" hidden="1" customHeight="1" x14ac:dyDescent="0.2"/>
    <row r="1127" ht="14.25" hidden="1" customHeight="1" x14ac:dyDescent="0.2"/>
    <row r="1128" ht="14.25" hidden="1" customHeight="1" x14ac:dyDescent="0.2"/>
    <row r="1129" ht="14.25" hidden="1" customHeight="1" x14ac:dyDescent="0.2"/>
    <row r="1130" ht="14.25" hidden="1" customHeight="1" x14ac:dyDescent="0.2"/>
    <row r="1131" ht="14.25" hidden="1" customHeight="1" x14ac:dyDescent="0.2"/>
    <row r="1132" ht="14.25" hidden="1" customHeight="1" x14ac:dyDescent="0.2"/>
    <row r="1133" ht="14.25" hidden="1" customHeight="1" x14ac:dyDescent="0.2"/>
    <row r="1134" ht="14.25" hidden="1" customHeight="1" x14ac:dyDescent="0.2"/>
    <row r="1135" ht="14.25" hidden="1" customHeight="1" x14ac:dyDescent="0.2"/>
    <row r="1136" ht="14.25" hidden="1" customHeight="1" x14ac:dyDescent="0.2"/>
    <row r="1137" ht="14.25" hidden="1" customHeight="1" x14ac:dyDescent="0.2"/>
    <row r="1138" ht="14.25" hidden="1" customHeight="1" x14ac:dyDescent="0.2"/>
    <row r="1139" ht="14.25" hidden="1" customHeight="1" x14ac:dyDescent="0.2"/>
    <row r="1140" ht="14.25" hidden="1" customHeight="1" x14ac:dyDescent="0.2"/>
    <row r="1141" ht="14.25" hidden="1" customHeight="1" x14ac:dyDescent="0.2"/>
    <row r="1142" ht="14.25" hidden="1" customHeight="1" x14ac:dyDescent="0.2"/>
    <row r="1143" ht="14.25" hidden="1" customHeight="1" x14ac:dyDescent="0.2"/>
    <row r="1144" ht="14.25" hidden="1" customHeight="1" x14ac:dyDescent="0.2"/>
    <row r="1145" ht="14.25" hidden="1" customHeight="1" x14ac:dyDescent="0.2"/>
    <row r="1146" ht="14.25" hidden="1" customHeight="1" x14ac:dyDescent="0.2"/>
    <row r="1147" ht="14.25" hidden="1" customHeight="1" x14ac:dyDescent="0.2"/>
    <row r="1148" ht="14.25" hidden="1" customHeight="1" x14ac:dyDescent="0.2"/>
    <row r="1149" ht="14.25" hidden="1" customHeight="1" x14ac:dyDescent="0.2"/>
    <row r="1150" ht="14.25" hidden="1" customHeight="1" x14ac:dyDescent="0.2"/>
    <row r="1151" ht="14.25" hidden="1" customHeight="1" x14ac:dyDescent="0.2"/>
    <row r="1152" ht="14.25" hidden="1" customHeight="1" x14ac:dyDescent="0.2"/>
    <row r="1153" ht="14.25" hidden="1" customHeight="1" x14ac:dyDescent="0.2"/>
    <row r="1154" ht="14.25" hidden="1" customHeight="1" x14ac:dyDescent="0.2"/>
    <row r="1155" ht="14.25" hidden="1" customHeight="1" x14ac:dyDescent="0.2"/>
    <row r="1156" ht="14.25" hidden="1" customHeight="1" x14ac:dyDescent="0.2"/>
    <row r="1157" ht="14.25" hidden="1" customHeight="1" x14ac:dyDescent="0.2"/>
    <row r="1158" ht="14.25" hidden="1" customHeight="1" x14ac:dyDescent="0.2"/>
    <row r="1159" ht="14.25" hidden="1" customHeight="1" x14ac:dyDescent="0.2"/>
    <row r="1160" ht="14.25" hidden="1" customHeight="1" x14ac:dyDescent="0.2"/>
    <row r="1161" ht="14.25" hidden="1" customHeight="1" x14ac:dyDescent="0.2"/>
    <row r="1162" ht="14.25" hidden="1" customHeight="1" x14ac:dyDescent="0.2"/>
    <row r="1163" ht="14.25" hidden="1" customHeight="1" x14ac:dyDescent="0.2"/>
    <row r="1164" ht="14.25" hidden="1" customHeight="1" x14ac:dyDescent="0.2"/>
    <row r="1165" ht="14.25" hidden="1" customHeight="1" x14ac:dyDescent="0.2"/>
    <row r="1166" ht="14.25" hidden="1" customHeight="1" x14ac:dyDescent="0.2"/>
    <row r="1167" ht="14.25" hidden="1" customHeight="1" x14ac:dyDescent="0.2"/>
    <row r="1168" ht="14.25" hidden="1" customHeight="1" x14ac:dyDescent="0.2"/>
    <row r="1169" ht="14.25" hidden="1" customHeight="1" x14ac:dyDescent="0.2"/>
    <row r="1170" ht="14.25" hidden="1" customHeight="1" x14ac:dyDescent="0.2"/>
    <row r="1171" ht="14.25" hidden="1" customHeight="1" x14ac:dyDescent="0.2"/>
    <row r="1172" ht="14.25" hidden="1" customHeight="1" x14ac:dyDescent="0.2"/>
    <row r="1173" ht="14.25" hidden="1" customHeight="1" x14ac:dyDescent="0.2"/>
    <row r="1174" ht="14.25" hidden="1" customHeight="1" x14ac:dyDescent="0.2"/>
    <row r="1175" ht="14.25" hidden="1" customHeight="1" x14ac:dyDescent="0.2"/>
    <row r="1176" ht="14.25" hidden="1" customHeight="1" x14ac:dyDescent="0.2"/>
    <row r="1177" ht="14.25" hidden="1" customHeight="1" x14ac:dyDescent="0.2"/>
    <row r="1178" ht="14.25" hidden="1" customHeight="1" x14ac:dyDescent="0.2"/>
    <row r="1179" ht="14.25" hidden="1" customHeight="1" x14ac:dyDescent="0.2"/>
    <row r="1180" ht="14.25" hidden="1" customHeight="1" x14ac:dyDescent="0.2"/>
    <row r="1181" ht="14.25" hidden="1" customHeight="1" x14ac:dyDescent="0.2"/>
    <row r="1182" ht="14.25" hidden="1" customHeight="1" x14ac:dyDescent="0.2"/>
    <row r="1183" ht="14.25" hidden="1" customHeight="1" x14ac:dyDescent="0.2"/>
    <row r="1184" ht="14.25" hidden="1" customHeight="1" x14ac:dyDescent="0.2"/>
    <row r="1185" ht="14.25" hidden="1" customHeight="1" x14ac:dyDescent="0.2"/>
    <row r="1186" ht="14.25" hidden="1" customHeight="1" x14ac:dyDescent="0.2"/>
    <row r="1187" ht="14.25" hidden="1" customHeight="1" x14ac:dyDescent="0.2"/>
    <row r="1188" ht="14.25" hidden="1" customHeight="1" x14ac:dyDescent="0.2"/>
    <row r="1189" ht="14.25" hidden="1" customHeight="1" x14ac:dyDescent="0.2"/>
    <row r="1190" ht="14.25" hidden="1" customHeight="1" x14ac:dyDescent="0.2"/>
    <row r="1191" ht="14.25" hidden="1" customHeight="1" x14ac:dyDescent="0.2"/>
    <row r="1192" ht="14.25" hidden="1" customHeight="1" x14ac:dyDescent="0.2"/>
    <row r="1193" ht="14.25" hidden="1" customHeight="1" x14ac:dyDescent="0.2"/>
    <row r="1194" ht="14.25" hidden="1" customHeight="1" x14ac:dyDescent="0.2"/>
    <row r="1195" ht="14.25" hidden="1" customHeight="1" x14ac:dyDescent="0.2"/>
    <row r="1196" ht="14.25" hidden="1" customHeight="1" x14ac:dyDescent="0.2"/>
    <row r="1197" ht="14.25" hidden="1" customHeight="1" x14ac:dyDescent="0.2"/>
    <row r="1198" ht="14.25" hidden="1" customHeight="1" x14ac:dyDescent="0.2"/>
    <row r="1199" ht="14.25" hidden="1" customHeight="1" x14ac:dyDescent="0.2"/>
    <row r="1200" ht="14.25" hidden="1" customHeight="1" x14ac:dyDescent="0.2"/>
    <row r="1201" ht="14.25" hidden="1" customHeight="1" x14ac:dyDescent="0.2"/>
    <row r="1202" ht="14.25" hidden="1" customHeight="1" x14ac:dyDescent="0.2"/>
    <row r="1203" ht="14.25" hidden="1" customHeight="1" x14ac:dyDescent="0.2"/>
    <row r="1204" ht="14.25" hidden="1" customHeight="1" x14ac:dyDescent="0.2"/>
    <row r="1205" ht="14.25" hidden="1" customHeight="1" x14ac:dyDescent="0.2"/>
    <row r="1206" ht="14.25" hidden="1" customHeight="1" x14ac:dyDescent="0.2"/>
    <row r="1207" ht="14.25" hidden="1" customHeight="1" x14ac:dyDescent="0.2"/>
    <row r="1208" ht="14.25" hidden="1" customHeight="1" x14ac:dyDescent="0.2"/>
    <row r="1209" ht="14.25" hidden="1" customHeight="1" x14ac:dyDescent="0.2"/>
    <row r="1210" ht="14.25" hidden="1" customHeight="1" x14ac:dyDescent="0.2"/>
    <row r="1211" ht="14.25" hidden="1" customHeight="1" x14ac:dyDescent="0.2"/>
    <row r="1212" ht="14.25" hidden="1" customHeight="1" x14ac:dyDescent="0.2"/>
    <row r="1213" ht="14.25" hidden="1" customHeight="1" x14ac:dyDescent="0.2"/>
    <row r="1214" ht="14.25" hidden="1" customHeight="1" x14ac:dyDescent="0.2"/>
    <row r="1215" ht="14.25" hidden="1" customHeight="1" x14ac:dyDescent="0.2"/>
    <row r="1216" ht="14.25" hidden="1" customHeight="1" x14ac:dyDescent="0.2"/>
    <row r="1217" ht="14.25" hidden="1" customHeight="1" x14ac:dyDescent="0.2"/>
    <row r="1218" ht="14.25" hidden="1" customHeight="1" x14ac:dyDescent="0.2"/>
    <row r="1219" ht="14.25" hidden="1" customHeight="1" x14ac:dyDescent="0.2"/>
    <row r="1220" ht="14.25" hidden="1" customHeight="1" x14ac:dyDescent="0.2"/>
    <row r="1221" ht="14.25" hidden="1" customHeight="1" x14ac:dyDescent="0.2"/>
    <row r="1222" ht="14.25" hidden="1" customHeight="1" x14ac:dyDescent="0.2"/>
    <row r="1223" ht="14.25" hidden="1" customHeight="1" x14ac:dyDescent="0.2"/>
    <row r="1224" ht="14.25" hidden="1" customHeight="1" x14ac:dyDescent="0.2"/>
    <row r="1225" ht="14.25" hidden="1" customHeight="1" x14ac:dyDescent="0.2"/>
    <row r="1226" ht="14.25" hidden="1" customHeight="1" x14ac:dyDescent="0.2"/>
    <row r="1227" ht="14.25" hidden="1" customHeight="1" x14ac:dyDescent="0.2"/>
    <row r="1228" ht="14.25" hidden="1" customHeight="1" x14ac:dyDescent="0.2"/>
    <row r="1229" ht="14.25" hidden="1" customHeight="1" x14ac:dyDescent="0.2"/>
    <row r="1230" ht="14.25" hidden="1" customHeight="1" x14ac:dyDescent="0.2"/>
    <row r="1231" ht="14.25" hidden="1" customHeight="1" x14ac:dyDescent="0.2"/>
    <row r="1232" ht="14.25" hidden="1" customHeight="1" x14ac:dyDescent="0.2"/>
    <row r="1233" ht="14.25" hidden="1" customHeight="1" x14ac:dyDescent="0.2"/>
    <row r="1234" ht="14.25" hidden="1" customHeight="1" x14ac:dyDescent="0.2"/>
    <row r="1235" ht="14.25" hidden="1" customHeight="1" x14ac:dyDescent="0.2"/>
    <row r="1236" ht="14.25" hidden="1" customHeight="1" x14ac:dyDescent="0.2"/>
    <row r="1237" ht="14.25" hidden="1" customHeight="1" x14ac:dyDescent="0.2"/>
    <row r="1238" ht="14.25" hidden="1" customHeight="1" x14ac:dyDescent="0.2"/>
    <row r="1239" ht="14.25" hidden="1" customHeight="1" x14ac:dyDescent="0.2"/>
    <row r="1240" ht="14.25" hidden="1" customHeight="1" x14ac:dyDescent="0.2"/>
    <row r="1241" ht="14.25" hidden="1" customHeight="1" x14ac:dyDescent="0.2"/>
    <row r="1242" ht="14.25" hidden="1" customHeight="1" x14ac:dyDescent="0.2"/>
    <row r="1243" ht="14.25" hidden="1" customHeight="1" x14ac:dyDescent="0.2"/>
    <row r="1244" ht="14.25" hidden="1" customHeight="1" x14ac:dyDescent="0.2"/>
    <row r="1245" ht="14.25" hidden="1" customHeight="1" x14ac:dyDescent="0.2"/>
    <row r="1246" ht="14.25" hidden="1" customHeight="1" x14ac:dyDescent="0.2"/>
    <row r="1247" ht="14.25" hidden="1" customHeight="1" x14ac:dyDescent="0.2"/>
    <row r="1248" ht="14.25" hidden="1" customHeight="1" x14ac:dyDescent="0.2"/>
    <row r="1249" ht="14.25" hidden="1" customHeight="1" x14ac:dyDescent="0.2"/>
    <row r="1250" ht="14.25" hidden="1" customHeight="1" x14ac:dyDescent="0.2"/>
    <row r="1251" ht="14.25" hidden="1" customHeight="1" x14ac:dyDescent="0.2"/>
    <row r="1252" ht="14.25" hidden="1" customHeight="1" x14ac:dyDescent="0.2"/>
    <row r="1253" ht="14.25" hidden="1" customHeight="1" x14ac:dyDescent="0.2"/>
    <row r="1254" ht="14.25" hidden="1" customHeight="1" x14ac:dyDescent="0.2"/>
    <row r="1255" ht="14.25" hidden="1" customHeight="1" x14ac:dyDescent="0.2"/>
    <row r="1256" ht="14.25" hidden="1" customHeight="1" x14ac:dyDescent="0.2"/>
    <row r="1257" ht="14.25" hidden="1" customHeight="1" x14ac:dyDescent="0.2"/>
    <row r="1258" ht="14.25" hidden="1" customHeight="1" x14ac:dyDescent="0.2"/>
    <row r="1259" ht="14.25" hidden="1" customHeight="1" x14ac:dyDescent="0.2"/>
    <row r="1260" ht="14.25" hidden="1" customHeight="1" x14ac:dyDescent="0.2"/>
    <row r="1261" ht="14.25" hidden="1" customHeight="1" x14ac:dyDescent="0.2"/>
    <row r="1262" ht="14.25" hidden="1" customHeight="1" x14ac:dyDescent="0.2"/>
    <row r="1263" ht="14.25" hidden="1" customHeight="1" x14ac:dyDescent="0.2"/>
    <row r="1264" ht="14.25" hidden="1" customHeight="1" x14ac:dyDescent="0.2"/>
    <row r="1265" ht="14.25" hidden="1" customHeight="1" x14ac:dyDescent="0.2"/>
    <row r="1266" ht="14.25" hidden="1" customHeight="1" x14ac:dyDescent="0.2"/>
    <row r="1267" ht="14.25" hidden="1" customHeight="1" x14ac:dyDescent="0.2"/>
    <row r="1268" ht="14.25" hidden="1" customHeight="1" x14ac:dyDescent="0.2"/>
    <row r="1269" ht="14.25" hidden="1" customHeight="1" x14ac:dyDescent="0.2"/>
    <row r="1270" ht="14.25" hidden="1" customHeight="1" x14ac:dyDescent="0.2"/>
    <row r="1271" ht="14.25" hidden="1" customHeight="1" x14ac:dyDescent="0.2"/>
    <row r="1272" ht="14.25" hidden="1" customHeight="1" x14ac:dyDescent="0.2"/>
    <row r="1273" ht="14.25" hidden="1" customHeight="1" x14ac:dyDescent="0.2"/>
    <row r="1274" ht="14.25" hidden="1" customHeight="1" x14ac:dyDescent="0.2"/>
    <row r="1275" ht="14.25" hidden="1" customHeight="1" x14ac:dyDescent="0.2"/>
    <row r="1276" ht="14.25" hidden="1" customHeight="1" x14ac:dyDescent="0.2"/>
    <row r="1277" ht="14.25" hidden="1" customHeight="1" x14ac:dyDescent="0.2"/>
    <row r="1278" ht="14.25" hidden="1" customHeight="1" x14ac:dyDescent="0.2"/>
    <row r="1279" ht="14.25" hidden="1" customHeight="1" x14ac:dyDescent="0.2"/>
    <row r="1280" ht="14.25" hidden="1" customHeight="1" x14ac:dyDescent="0.2"/>
    <row r="1281" ht="14.25" hidden="1" customHeight="1" x14ac:dyDescent="0.2"/>
    <row r="1282" ht="14.25" hidden="1" customHeight="1" x14ac:dyDescent="0.2"/>
    <row r="1283" ht="14.25" hidden="1" customHeight="1" x14ac:dyDescent="0.2"/>
    <row r="1284" ht="14.25" hidden="1" customHeight="1" x14ac:dyDescent="0.2"/>
    <row r="1285" ht="14.25" hidden="1" customHeight="1" x14ac:dyDescent="0.2"/>
    <row r="1286" ht="14.25" hidden="1" customHeight="1" x14ac:dyDescent="0.2"/>
    <row r="1287" ht="14.25" hidden="1" customHeight="1" x14ac:dyDescent="0.2"/>
    <row r="1288" ht="14.25" hidden="1" customHeight="1" x14ac:dyDescent="0.2"/>
    <row r="1289" ht="14.25" hidden="1" customHeight="1" x14ac:dyDescent="0.2"/>
    <row r="1290" ht="14.25" hidden="1" customHeight="1" x14ac:dyDescent="0.2"/>
    <row r="1291" ht="14.25" hidden="1" customHeight="1" x14ac:dyDescent="0.2"/>
    <row r="1292" ht="14.25" hidden="1" customHeight="1" x14ac:dyDescent="0.2"/>
    <row r="1293" ht="14.25" hidden="1" customHeight="1" x14ac:dyDescent="0.2"/>
    <row r="1294" ht="14.25" hidden="1" customHeight="1" x14ac:dyDescent="0.2"/>
    <row r="1295" ht="14.25" hidden="1" customHeight="1" x14ac:dyDescent="0.2"/>
    <row r="1296" ht="14.25" hidden="1" customHeight="1" x14ac:dyDescent="0.2"/>
    <row r="1297" ht="14.25" hidden="1" customHeight="1" x14ac:dyDescent="0.2"/>
    <row r="1298" ht="14.25" hidden="1" customHeight="1" x14ac:dyDescent="0.2"/>
    <row r="1299" ht="14.25" hidden="1" customHeight="1" x14ac:dyDescent="0.2"/>
    <row r="1300" ht="14.25" hidden="1" customHeight="1" x14ac:dyDescent="0.2"/>
    <row r="1301" ht="14.25" hidden="1" customHeight="1" x14ac:dyDescent="0.2"/>
    <row r="1302" ht="14.25" hidden="1" customHeight="1" x14ac:dyDescent="0.2"/>
    <row r="1303" ht="14.25" hidden="1" customHeight="1" x14ac:dyDescent="0.2"/>
    <row r="1304" ht="14.25" hidden="1" customHeight="1" x14ac:dyDescent="0.2"/>
    <row r="1305" ht="14.25" hidden="1" customHeight="1" x14ac:dyDescent="0.2"/>
    <row r="1306" ht="14.25" hidden="1" customHeight="1" x14ac:dyDescent="0.2"/>
    <row r="1307" ht="14.25" hidden="1" customHeight="1" x14ac:dyDescent="0.2"/>
    <row r="1308" ht="14.25" hidden="1" customHeight="1" x14ac:dyDescent="0.2"/>
    <row r="1309" ht="14.25" hidden="1" customHeight="1" x14ac:dyDescent="0.2"/>
    <row r="1310" ht="14.25" hidden="1" customHeight="1" x14ac:dyDescent="0.2"/>
    <row r="1311" ht="14.25" hidden="1" customHeight="1" x14ac:dyDescent="0.2"/>
    <row r="1312" ht="14.25" hidden="1" customHeight="1" x14ac:dyDescent="0.2"/>
    <row r="1313" ht="14.25" hidden="1" customHeight="1" x14ac:dyDescent="0.2"/>
    <row r="1314" ht="14.25" hidden="1" customHeight="1" x14ac:dyDescent="0.2"/>
    <row r="1315" ht="14.25" hidden="1" customHeight="1" x14ac:dyDescent="0.2"/>
    <row r="1316" ht="14.25" hidden="1" customHeight="1" x14ac:dyDescent="0.2"/>
    <row r="1317" ht="14.25" hidden="1" customHeight="1" x14ac:dyDescent="0.2"/>
    <row r="1318" ht="14.25" hidden="1" customHeight="1" x14ac:dyDescent="0.2"/>
    <row r="1319" ht="14.25" hidden="1" customHeight="1" x14ac:dyDescent="0.2"/>
    <row r="1320" ht="14.25" hidden="1" customHeight="1" x14ac:dyDescent="0.2"/>
    <row r="1321" ht="14.25" hidden="1" customHeight="1" x14ac:dyDescent="0.2"/>
    <row r="1322" ht="14.25" hidden="1" customHeight="1" x14ac:dyDescent="0.2"/>
    <row r="1323" ht="14.25" hidden="1" customHeight="1" x14ac:dyDescent="0.2"/>
    <row r="1324" ht="14.25" hidden="1" customHeight="1" x14ac:dyDescent="0.2"/>
    <row r="1325" ht="14.25" hidden="1" customHeight="1" x14ac:dyDescent="0.2"/>
    <row r="1326" ht="14.25" hidden="1" customHeight="1" x14ac:dyDescent="0.2"/>
    <row r="1327" ht="14.25" hidden="1" customHeight="1" x14ac:dyDescent="0.2"/>
    <row r="1328" ht="14.25" hidden="1" customHeight="1" x14ac:dyDescent="0.2"/>
    <row r="1329" ht="14.25" hidden="1" customHeight="1" x14ac:dyDescent="0.2"/>
    <row r="1330" ht="14.25" hidden="1" customHeight="1" x14ac:dyDescent="0.2"/>
    <row r="1331" ht="14.25" hidden="1" customHeight="1" x14ac:dyDescent="0.2"/>
    <row r="1332" ht="14.25" hidden="1" customHeight="1" x14ac:dyDescent="0.2"/>
    <row r="1333" ht="14.25" hidden="1" customHeight="1" x14ac:dyDescent="0.2"/>
    <row r="1334" ht="14.25" hidden="1" customHeight="1" x14ac:dyDescent="0.2"/>
    <row r="1335" ht="14.25" hidden="1" customHeight="1" x14ac:dyDescent="0.2"/>
    <row r="1336" ht="14.25" hidden="1" customHeight="1" x14ac:dyDescent="0.2"/>
    <row r="1337" ht="14.25" hidden="1" customHeight="1" x14ac:dyDescent="0.2"/>
    <row r="1338" ht="14.25" hidden="1" customHeight="1" x14ac:dyDescent="0.2"/>
    <row r="1339" ht="14.25" hidden="1" customHeight="1" x14ac:dyDescent="0.2"/>
    <row r="1340" ht="14.25" hidden="1" customHeight="1" x14ac:dyDescent="0.2"/>
    <row r="1341" ht="14.25" hidden="1" customHeight="1" x14ac:dyDescent="0.2"/>
    <row r="1342" ht="14.25" hidden="1" customHeight="1" x14ac:dyDescent="0.2"/>
    <row r="1343" ht="14.25" hidden="1" customHeight="1" x14ac:dyDescent="0.2"/>
    <row r="1344" ht="14.25" hidden="1" customHeight="1" x14ac:dyDescent="0.2"/>
    <row r="1345" ht="14.25" hidden="1" customHeight="1" x14ac:dyDescent="0.2"/>
    <row r="1346" ht="14.25" hidden="1" customHeight="1" x14ac:dyDescent="0.2"/>
    <row r="1347" ht="14.25" hidden="1" customHeight="1" x14ac:dyDescent="0.2"/>
    <row r="1348" ht="14.25" hidden="1" customHeight="1" x14ac:dyDescent="0.2"/>
    <row r="1349" ht="14.25" hidden="1" customHeight="1" x14ac:dyDescent="0.2"/>
    <row r="1350" ht="14.25" hidden="1" customHeight="1" x14ac:dyDescent="0.2"/>
    <row r="1351" ht="14.25" hidden="1" customHeight="1" x14ac:dyDescent="0.2"/>
    <row r="1352" ht="14.25" hidden="1" customHeight="1" x14ac:dyDescent="0.2"/>
    <row r="1353" ht="14.25" hidden="1" customHeight="1" x14ac:dyDescent="0.2"/>
    <row r="1354" ht="14.25" hidden="1" customHeight="1" x14ac:dyDescent="0.2"/>
    <row r="1355" ht="14.25" hidden="1" customHeight="1" x14ac:dyDescent="0.2"/>
    <row r="1356" ht="14.25" hidden="1" customHeight="1" x14ac:dyDescent="0.2"/>
    <row r="1357" ht="14.25" hidden="1" customHeight="1" x14ac:dyDescent="0.2"/>
    <row r="1358" ht="14.25" hidden="1" customHeight="1" x14ac:dyDescent="0.2"/>
    <row r="1359" ht="14.25" hidden="1" customHeight="1" x14ac:dyDescent="0.2"/>
    <row r="1360" ht="14.25" hidden="1" customHeight="1" x14ac:dyDescent="0.2"/>
    <row r="1361" ht="14.25" hidden="1" customHeight="1" x14ac:dyDescent="0.2"/>
    <row r="1362" ht="14.25" hidden="1" customHeight="1" x14ac:dyDescent="0.2"/>
    <row r="1363" ht="14.25" hidden="1" customHeight="1" x14ac:dyDescent="0.2"/>
    <row r="1364" ht="14.25" hidden="1" customHeight="1" x14ac:dyDescent="0.2"/>
    <row r="1365" ht="14.25" hidden="1" customHeight="1" x14ac:dyDescent="0.2"/>
    <row r="1366" ht="14.25" hidden="1" customHeight="1" x14ac:dyDescent="0.2"/>
    <row r="1367" ht="14.25" hidden="1" customHeight="1" x14ac:dyDescent="0.2"/>
    <row r="1368" ht="14.25" hidden="1" customHeight="1" x14ac:dyDescent="0.2"/>
    <row r="1369" ht="14.25" hidden="1" customHeight="1" x14ac:dyDescent="0.2"/>
    <row r="1370" ht="14.25" hidden="1" customHeight="1" x14ac:dyDescent="0.2"/>
    <row r="1371" ht="14.25" hidden="1" customHeight="1" x14ac:dyDescent="0.2"/>
    <row r="1372" ht="14.25" hidden="1" customHeight="1" x14ac:dyDescent="0.2"/>
    <row r="1373" ht="14.25" hidden="1" customHeight="1" x14ac:dyDescent="0.2"/>
    <row r="1374" ht="14.25" hidden="1" customHeight="1" x14ac:dyDescent="0.2"/>
    <row r="1375" ht="14.25" hidden="1" customHeight="1" x14ac:dyDescent="0.2"/>
    <row r="1376" ht="14.25" hidden="1" customHeight="1" x14ac:dyDescent="0.2"/>
    <row r="1377" ht="14.25" hidden="1" customHeight="1" x14ac:dyDescent="0.2"/>
    <row r="1378" ht="14.25" hidden="1" customHeight="1" x14ac:dyDescent="0.2"/>
    <row r="1379" ht="14.25" hidden="1" customHeight="1" x14ac:dyDescent="0.2"/>
    <row r="1380" ht="14.25" hidden="1" customHeight="1" x14ac:dyDescent="0.2"/>
    <row r="1381" ht="14.25" hidden="1" customHeight="1" x14ac:dyDescent="0.2"/>
    <row r="1382" ht="14.25" hidden="1" customHeight="1" x14ac:dyDescent="0.2"/>
    <row r="1383" ht="14.25" hidden="1" customHeight="1" x14ac:dyDescent="0.2"/>
    <row r="1384" ht="14.25" hidden="1" customHeight="1" x14ac:dyDescent="0.2"/>
    <row r="1385" ht="14.25" hidden="1" customHeight="1" x14ac:dyDescent="0.2"/>
    <row r="1386" ht="14.25" hidden="1" customHeight="1" x14ac:dyDescent="0.2"/>
    <row r="1387" ht="14.25" hidden="1" customHeight="1" x14ac:dyDescent="0.2"/>
    <row r="1388" ht="14.25" hidden="1" customHeight="1" x14ac:dyDescent="0.2"/>
    <row r="1389" ht="14.25" hidden="1" customHeight="1" x14ac:dyDescent="0.2"/>
    <row r="1390" ht="14.25" hidden="1" customHeight="1" x14ac:dyDescent="0.2"/>
    <row r="1391" ht="14.25" hidden="1" customHeight="1" x14ac:dyDescent="0.2"/>
    <row r="1392" ht="14.25" hidden="1" customHeight="1" x14ac:dyDescent="0.2"/>
    <row r="1393" ht="14.25" hidden="1" customHeight="1" x14ac:dyDescent="0.2"/>
    <row r="1394" ht="14.25" hidden="1" customHeight="1" x14ac:dyDescent="0.2"/>
    <row r="1395" ht="14.25" hidden="1" customHeight="1" x14ac:dyDescent="0.2"/>
    <row r="1396" ht="14.25" hidden="1" customHeight="1" x14ac:dyDescent="0.2"/>
    <row r="1397" ht="14.25" hidden="1" customHeight="1" x14ac:dyDescent="0.2"/>
    <row r="1398" ht="14.25" hidden="1" customHeight="1" x14ac:dyDescent="0.2"/>
    <row r="1399" ht="14.25" hidden="1" customHeight="1" x14ac:dyDescent="0.2"/>
    <row r="1400" ht="14.25" hidden="1" customHeight="1" x14ac:dyDescent="0.2"/>
    <row r="1401" ht="14.25" hidden="1" customHeight="1" x14ac:dyDescent="0.2"/>
    <row r="1402" ht="14.25" hidden="1" customHeight="1" x14ac:dyDescent="0.2"/>
    <row r="1403" ht="14.25" hidden="1" customHeight="1" x14ac:dyDescent="0.2"/>
    <row r="1404" ht="14.25" hidden="1" customHeight="1" x14ac:dyDescent="0.2"/>
    <row r="1405" ht="14.25" hidden="1" customHeight="1" x14ac:dyDescent="0.2"/>
    <row r="1406" ht="14.25" hidden="1" customHeight="1" x14ac:dyDescent="0.2"/>
    <row r="1407" ht="14.25" hidden="1" customHeight="1" x14ac:dyDescent="0.2"/>
    <row r="1408" ht="14.25" hidden="1" customHeight="1" x14ac:dyDescent="0.2"/>
    <row r="1409" ht="14.25" hidden="1" customHeight="1" x14ac:dyDescent="0.2"/>
    <row r="1410" ht="14.25" hidden="1" customHeight="1" x14ac:dyDescent="0.2"/>
    <row r="1411" ht="14.25" hidden="1" customHeight="1" x14ac:dyDescent="0.2"/>
    <row r="1412" ht="14.25" hidden="1" customHeight="1" x14ac:dyDescent="0.2"/>
    <row r="1413" ht="14.25" hidden="1" customHeight="1" x14ac:dyDescent="0.2"/>
    <row r="1414" ht="14.25" hidden="1" customHeight="1" x14ac:dyDescent="0.2"/>
    <row r="1415" ht="14.25" hidden="1" customHeight="1" x14ac:dyDescent="0.2"/>
    <row r="1416" ht="14.25" hidden="1" customHeight="1" x14ac:dyDescent="0.2"/>
    <row r="1417" ht="14.25" hidden="1" customHeight="1" x14ac:dyDescent="0.2"/>
    <row r="1418" ht="14.25" hidden="1" customHeight="1" x14ac:dyDescent="0.2"/>
    <row r="1419" ht="14.25" hidden="1" customHeight="1" x14ac:dyDescent="0.2"/>
    <row r="1420" ht="14.25" hidden="1" customHeight="1" x14ac:dyDescent="0.2"/>
    <row r="1421" ht="14.25" hidden="1" customHeight="1" x14ac:dyDescent="0.2"/>
    <row r="1422" ht="14.25" hidden="1" customHeight="1" x14ac:dyDescent="0.2"/>
    <row r="1423" ht="14.25" hidden="1" customHeight="1" x14ac:dyDescent="0.2"/>
    <row r="1424" ht="14.25" hidden="1" customHeight="1" x14ac:dyDescent="0.2"/>
    <row r="1425" ht="14.25" hidden="1" customHeight="1" x14ac:dyDescent="0.2"/>
    <row r="1426" ht="14.25" hidden="1" customHeight="1" x14ac:dyDescent="0.2"/>
    <row r="1427" ht="14.25" hidden="1" customHeight="1" x14ac:dyDescent="0.2"/>
    <row r="1428" ht="14.25" hidden="1" customHeight="1" x14ac:dyDescent="0.2"/>
    <row r="1429" ht="14.25" hidden="1" customHeight="1" x14ac:dyDescent="0.2"/>
    <row r="1430" ht="14.25" hidden="1" customHeight="1" x14ac:dyDescent="0.2"/>
    <row r="1431" ht="14.25" hidden="1" customHeight="1" x14ac:dyDescent="0.2"/>
    <row r="1432" ht="14.25" hidden="1" customHeight="1" x14ac:dyDescent="0.2"/>
    <row r="1433" ht="14.25" hidden="1" customHeight="1" x14ac:dyDescent="0.2"/>
    <row r="1434" ht="14.25" hidden="1" customHeight="1" x14ac:dyDescent="0.2"/>
    <row r="1435" ht="14.25" hidden="1" customHeight="1" x14ac:dyDescent="0.2"/>
    <row r="1436" ht="14.25" hidden="1" customHeight="1" x14ac:dyDescent="0.2"/>
    <row r="1437" ht="14.25" hidden="1" customHeight="1" x14ac:dyDescent="0.2"/>
    <row r="1438" ht="14.25" hidden="1" customHeight="1" x14ac:dyDescent="0.2"/>
    <row r="1439" ht="14.25" hidden="1" customHeight="1" x14ac:dyDescent="0.2"/>
    <row r="1440" ht="14.25" hidden="1" customHeight="1" x14ac:dyDescent="0.2"/>
    <row r="1441" ht="14.25" hidden="1" customHeight="1" x14ac:dyDescent="0.2"/>
    <row r="1442" ht="14.25" hidden="1" customHeight="1" x14ac:dyDescent="0.2"/>
    <row r="1443" ht="14.25" hidden="1" customHeight="1" x14ac:dyDescent="0.2"/>
    <row r="1444" ht="14.25" hidden="1" customHeight="1" x14ac:dyDescent="0.2"/>
    <row r="1445" ht="14.25" hidden="1" customHeight="1" x14ac:dyDescent="0.2"/>
    <row r="1446" ht="14.25" hidden="1" customHeight="1" x14ac:dyDescent="0.2"/>
    <row r="1447" ht="14.25" hidden="1" customHeight="1" x14ac:dyDescent="0.2"/>
    <row r="1448" ht="14.25" hidden="1" customHeight="1" x14ac:dyDescent="0.2"/>
    <row r="1449" ht="14.25" hidden="1" customHeight="1" x14ac:dyDescent="0.2"/>
    <row r="1450" ht="14.25" hidden="1" customHeight="1" x14ac:dyDescent="0.2"/>
    <row r="1451" ht="14.25" hidden="1" customHeight="1" x14ac:dyDescent="0.2"/>
    <row r="1452" ht="14.25" hidden="1" customHeight="1" x14ac:dyDescent="0.2"/>
    <row r="1453" ht="14.25" hidden="1" customHeight="1" x14ac:dyDescent="0.2"/>
    <row r="1454" ht="14.25" hidden="1" customHeight="1" x14ac:dyDescent="0.2"/>
    <row r="1455" ht="14.25" hidden="1" customHeight="1" x14ac:dyDescent="0.2"/>
    <row r="1456" ht="14.25" hidden="1" customHeight="1" x14ac:dyDescent="0.2"/>
    <row r="1457" ht="14.25" hidden="1" customHeight="1" x14ac:dyDescent="0.2"/>
    <row r="1458" ht="14.25" hidden="1" customHeight="1" x14ac:dyDescent="0.2"/>
    <row r="1459" ht="14.25" hidden="1" customHeight="1" x14ac:dyDescent="0.2"/>
    <row r="1460" ht="14.25" hidden="1" customHeight="1" x14ac:dyDescent="0.2"/>
    <row r="1461" ht="14.25" hidden="1" customHeight="1" x14ac:dyDescent="0.2"/>
    <row r="1462" ht="14.25" hidden="1" customHeight="1" x14ac:dyDescent="0.2"/>
    <row r="1463" ht="14.25" hidden="1" customHeight="1" x14ac:dyDescent="0.2"/>
    <row r="1464" ht="14.25" hidden="1" customHeight="1" x14ac:dyDescent="0.2"/>
    <row r="1465" ht="14.25" hidden="1" customHeight="1" x14ac:dyDescent="0.2"/>
    <row r="1466" ht="14.25" hidden="1" customHeight="1" x14ac:dyDescent="0.2"/>
    <row r="1467" ht="14.25" hidden="1" customHeight="1" x14ac:dyDescent="0.2"/>
    <row r="1468" ht="14.25" hidden="1" customHeight="1" x14ac:dyDescent="0.2"/>
    <row r="1469" ht="14.25" hidden="1" customHeight="1" x14ac:dyDescent="0.2"/>
    <row r="1470" ht="14.25" hidden="1" customHeight="1" x14ac:dyDescent="0.2"/>
    <row r="1471" ht="14.25" hidden="1" customHeight="1" x14ac:dyDescent="0.2"/>
    <row r="1472" ht="14.25" hidden="1" customHeight="1" x14ac:dyDescent="0.2"/>
    <row r="1473" ht="14.25" hidden="1" customHeight="1" x14ac:dyDescent="0.2"/>
    <row r="1474" ht="14.25" hidden="1" customHeight="1" x14ac:dyDescent="0.2"/>
    <row r="1475" ht="14.25" hidden="1" customHeight="1" x14ac:dyDescent="0.2"/>
    <row r="1476" ht="14.25" hidden="1" customHeight="1" x14ac:dyDescent="0.2"/>
    <row r="1477" ht="14.25" hidden="1" customHeight="1" x14ac:dyDescent="0.2"/>
    <row r="1478" ht="14.25" hidden="1" customHeight="1" x14ac:dyDescent="0.2"/>
    <row r="1479" ht="14.25" hidden="1" customHeight="1" x14ac:dyDescent="0.2"/>
    <row r="1480" ht="14.25" hidden="1" customHeight="1" x14ac:dyDescent="0.2"/>
    <row r="1481" ht="14.25" hidden="1" customHeight="1" x14ac:dyDescent="0.2"/>
    <row r="1482" ht="14.25" hidden="1" customHeight="1" x14ac:dyDescent="0.2"/>
    <row r="1483" ht="14.25" hidden="1" customHeight="1" x14ac:dyDescent="0.2"/>
    <row r="1484" ht="14.25" hidden="1" customHeight="1" x14ac:dyDescent="0.2"/>
    <row r="1485" ht="14.25" hidden="1" customHeight="1" x14ac:dyDescent="0.2"/>
    <row r="1486" ht="14.25" hidden="1" customHeight="1" x14ac:dyDescent="0.2"/>
    <row r="1487" ht="14.25" hidden="1" customHeight="1" x14ac:dyDescent="0.2"/>
    <row r="1488" ht="14.25" hidden="1" customHeight="1" x14ac:dyDescent="0.2"/>
    <row r="1489" ht="14.25" hidden="1" customHeight="1" x14ac:dyDescent="0.2"/>
    <row r="1490" ht="14.25" hidden="1" customHeight="1" x14ac:dyDescent="0.2"/>
    <row r="1491" ht="14.25" hidden="1" customHeight="1" x14ac:dyDescent="0.2"/>
    <row r="1492" ht="14.25" hidden="1" customHeight="1" x14ac:dyDescent="0.2"/>
    <row r="1493" ht="14.25" hidden="1" customHeight="1" x14ac:dyDescent="0.2"/>
    <row r="1494" ht="14.25" hidden="1" customHeight="1" x14ac:dyDescent="0.2"/>
    <row r="1495" ht="14.25" hidden="1" customHeight="1" x14ac:dyDescent="0.2"/>
    <row r="1496" ht="14.25" hidden="1" customHeight="1" x14ac:dyDescent="0.2"/>
    <row r="1497" ht="14.25" hidden="1" customHeight="1" x14ac:dyDescent="0.2"/>
    <row r="1498" ht="14.25" hidden="1" customHeight="1" x14ac:dyDescent="0.2"/>
    <row r="1499" ht="14.25" hidden="1" customHeight="1" x14ac:dyDescent="0.2"/>
    <row r="1500" ht="14.25" hidden="1" customHeight="1" x14ac:dyDescent="0.2"/>
    <row r="1501" ht="14.25" hidden="1" customHeight="1" x14ac:dyDescent="0.2"/>
    <row r="1502" ht="14.25" hidden="1" customHeight="1" x14ac:dyDescent="0.2"/>
    <row r="1503" ht="14.25" hidden="1" customHeight="1" x14ac:dyDescent="0.2"/>
    <row r="1504" ht="14.25" hidden="1" customHeight="1" x14ac:dyDescent="0.2"/>
    <row r="1505" ht="14.25" hidden="1" customHeight="1" x14ac:dyDescent="0.2"/>
    <row r="1506" ht="14.25" hidden="1" customHeight="1" x14ac:dyDescent="0.2"/>
    <row r="1507" ht="14.25" hidden="1" customHeight="1" x14ac:dyDescent="0.2"/>
    <row r="1508" ht="14.25" hidden="1" customHeight="1" x14ac:dyDescent="0.2"/>
    <row r="1509" ht="14.25" hidden="1" customHeight="1" x14ac:dyDescent="0.2"/>
    <row r="1510" ht="14.25" hidden="1" customHeight="1" x14ac:dyDescent="0.2"/>
    <row r="1511" ht="14.25" hidden="1" customHeight="1" x14ac:dyDescent="0.2"/>
    <row r="1512" ht="14.25" hidden="1" customHeight="1" x14ac:dyDescent="0.2"/>
    <row r="1513" ht="14.25" hidden="1" customHeight="1" x14ac:dyDescent="0.2"/>
    <row r="1514" ht="14.25" hidden="1" customHeight="1" x14ac:dyDescent="0.2"/>
    <row r="1515" ht="14.25" hidden="1" customHeight="1" x14ac:dyDescent="0.2"/>
    <row r="1516" ht="14.25" hidden="1" customHeight="1" x14ac:dyDescent="0.2"/>
    <row r="1517" ht="14.25" hidden="1" customHeight="1" x14ac:dyDescent="0.2"/>
    <row r="1518" ht="14.25" hidden="1" customHeight="1" x14ac:dyDescent="0.2"/>
    <row r="1519" ht="14.25" hidden="1" customHeight="1" x14ac:dyDescent="0.2"/>
    <row r="1520" ht="14.25" hidden="1" customHeight="1" x14ac:dyDescent="0.2"/>
    <row r="1521" ht="14.25" hidden="1" customHeight="1" x14ac:dyDescent="0.2"/>
    <row r="1522" ht="14.25" hidden="1" customHeight="1" x14ac:dyDescent="0.2"/>
    <row r="1523" ht="14.25" hidden="1" customHeight="1" x14ac:dyDescent="0.2"/>
    <row r="1524" ht="14.25" hidden="1" customHeight="1" x14ac:dyDescent="0.2"/>
    <row r="1525" ht="14.25" hidden="1" customHeight="1" x14ac:dyDescent="0.2"/>
    <row r="1526" ht="14.25" hidden="1" customHeight="1" x14ac:dyDescent="0.2"/>
    <row r="1527" ht="14.25" hidden="1" customHeight="1" x14ac:dyDescent="0.2"/>
    <row r="1528" ht="14.25" hidden="1" customHeight="1" x14ac:dyDescent="0.2"/>
    <row r="1529" ht="14.25" hidden="1" customHeight="1" x14ac:dyDescent="0.2"/>
    <row r="1530" ht="14.25" hidden="1" customHeight="1" x14ac:dyDescent="0.2"/>
    <row r="1531" ht="14.25" hidden="1" customHeight="1" x14ac:dyDescent="0.2"/>
    <row r="1532" ht="14.25" hidden="1" customHeight="1" x14ac:dyDescent="0.2"/>
    <row r="1533" ht="14.25" hidden="1" customHeight="1" x14ac:dyDescent="0.2"/>
    <row r="1534" ht="14.25" hidden="1" customHeight="1" x14ac:dyDescent="0.2"/>
    <row r="1535" ht="14.25" hidden="1" customHeight="1" x14ac:dyDescent="0.2"/>
    <row r="1536" ht="14.25" hidden="1" customHeight="1" x14ac:dyDescent="0.2"/>
    <row r="1537" ht="14.25" hidden="1" customHeight="1" x14ac:dyDescent="0.2"/>
    <row r="1538" ht="14.25" hidden="1" customHeight="1" x14ac:dyDescent="0.2"/>
    <row r="1539" ht="14.25" hidden="1" customHeight="1" x14ac:dyDescent="0.2"/>
    <row r="1540" ht="14.25" hidden="1" customHeight="1" x14ac:dyDescent="0.2"/>
    <row r="1541" ht="14.25" hidden="1" customHeight="1" x14ac:dyDescent="0.2"/>
    <row r="1542" ht="14.25" hidden="1" customHeight="1" x14ac:dyDescent="0.2"/>
    <row r="1543" ht="14.25" hidden="1" customHeight="1" x14ac:dyDescent="0.2"/>
    <row r="1544" ht="14.25" hidden="1" customHeight="1" x14ac:dyDescent="0.2"/>
    <row r="1545" ht="14.25" hidden="1" customHeight="1" x14ac:dyDescent="0.2"/>
    <row r="1546" ht="14.25" hidden="1" customHeight="1" x14ac:dyDescent="0.2"/>
    <row r="1547" ht="14.25" hidden="1" customHeight="1" x14ac:dyDescent="0.2"/>
    <row r="1548" ht="14.25" hidden="1" customHeight="1" x14ac:dyDescent="0.2"/>
    <row r="1549" ht="14.25" hidden="1" customHeight="1" x14ac:dyDescent="0.2"/>
    <row r="1550" ht="14.25" hidden="1" customHeight="1" x14ac:dyDescent="0.2"/>
    <row r="1551" ht="14.25" hidden="1" customHeight="1" x14ac:dyDescent="0.2"/>
    <row r="1552" ht="14.25" hidden="1" customHeight="1" x14ac:dyDescent="0.2"/>
    <row r="1553" ht="14.25" hidden="1" customHeight="1" x14ac:dyDescent="0.2"/>
    <row r="1554" ht="14.25" hidden="1" customHeight="1" x14ac:dyDescent="0.2"/>
    <row r="1555" ht="14.25" hidden="1" customHeight="1" x14ac:dyDescent="0.2"/>
    <row r="1556" ht="14.25" hidden="1" customHeight="1" x14ac:dyDescent="0.2"/>
    <row r="1557" ht="14.25" hidden="1" customHeight="1" x14ac:dyDescent="0.2"/>
    <row r="1558" ht="14.25" hidden="1" customHeight="1" x14ac:dyDescent="0.2"/>
    <row r="1559" ht="14.25" hidden="1" customHeight="1" x14ac:dyDescent="0.2"/>
    <row r="1560" ht="14.25" hidden="1" customHeight="1" x14ac:dyDescent="0.2"/>
    <row r="1561" ht="14.25" hidden="1" customHeight="1" x14ac:dyDescent="0.2"/>
    <row r="1562" ht="14.25" hidden="1" customHeight="1" x14ac:dyDescent="0.2"/>
    <row r="1563" ht="14.25" hidden="1" customHeight="1" x14ac:dyDescent="0.2"/>
    <row r="1564" ht="14.25" hidden="1" customHeight="1" x14ac:dyDescent="0.2"/>
    <row r="1565" ht="14.25" hidden="1" customHeight="1" x14ac:dyDescent="0.2"/>
    <row r="1566" ht="14.25" hidden="1" customHeight="1" x14ac:dyDescent="0.2"/>
    <row r="1567" ht="14.25" hidden="1" customHeight="1" x14ac:dyDescent="0.2"/>
    <row r="1568" ht="14.25" hidden="1" customHeight="1" x14ac:dyDescent="0.2"/>
    <row r="1569" ht="14.25" hidden="1" customHeight="1" x14ac:dyDescent="0.2"/>
    <row r="1570" ht="14.25" hidden="1" customHeight="1" x14ac:dyDescent="0.2"/>
    <row r="1571" ht="14.25" hidden="1" customHeight="1" x14ac:dyDescent="0.2"/>
    <row r="1572" ht="14.25" hidden="1" customHeight="1" x14ac:dyDescent="0.2"/>
    <row r="1573" ht="14.25" hidden="1" customHeight="1" x14ac:dyDescent="0.2"/>
    <row r="1574" ht="14.25" hidden="1" customHeight="1" x14ac:dyDescent="0.2"/>
    <row r="1575" ht="14.25" hidden="1" customHeight="1" x14ac:dyDescent="0.2"/>
    <row r="1576" ht="14.25" hidden="1" customHeight="1" x14ac:dyDescent="0.2"/>
    <row r="1577" ht="14.25" hidden="1" customHeight="1" x14ac:dyDescent="0.2"/>
    <row r="1578" ht="14.25" hidden="1" customHeight="1" x14ac:dyDescent="0.2"/>
    <row r="1579" ht="14.25" hidden="1" customHeight="1" x14ac:dyDescent="0.2"/>
    <row r="1580" ht="14.25" hidden="1" customHeight="1" x14ac:dyDescent="0.2"/>
    <row r="1581" ht="14.25" hidden="1" customHeight="1" x14ac:dyDescent="0.2"/>
    <row r="1582" ht="14.25" hidden="1" customHeight="1" x14ac:dyDescent="0.2"/>
    <row r="1583" ht="14.25" hidden="1" customHeight="1" x14ac:dyDescent="0.2"/>
    <row r="1584" ht="14.25" hidden="1" customHeight="1" x14ac:dyDescent="0.2"/>
    <row r="1585" ht="14.25" hidden="1" customHeight="1" x14ac:dyDescent="0.2"/>
    <row r="1586" ht="14.25" hidden="1" customHeight="1" x14ac:dyDescent="0.2"/>
    <row r="1587" ht="14.25" hidden="1" customHeight="1" x14ac:dyDescent="0.2"/>
    <row r="1588" ht="14.25" hidden="1" customHeight="1" x14ac:dyDescent="0.2"/>
    <row r="1589" ht="14.25" hidden="1" customHeight="1" x14ac:dyDescent="0.2"/>
    <row r="1590" ht="14.25" hidden="1" customHeight="1" x14ac:dyDescent="0.2"/>
    <row r="1591" ht="14.25" hidden="1" customHeight="1" x14ac:dyDescent="0.2"/>
    <row r="1592" ht="14.25" hidden="1" customHeight="1" x14ac:dyDescent="0.2"/>
    <row r="1593" ht="14.25" hidden="1" customHeight="1" x14ac:dyDescent="0.2"/>
    <row r="1594" ht="14.25" hidden="1" customHeight="1" x14ac:dyDescent="0.2"/>
    <row r="1595" ht="14.25" hidden="1" customHeight="1" x14ac:dyDescent="0.2"/>
    <row r="1596" ht="14.25" hidden="1" customHeight="1" x14ac:dyDescent="0.2"/>
    <row r="1597" ht="14.25" hidden="1" customHeight="1" x14ac:dyDescent="0.2"/>
    <row r="1598" ht="14.25" hidden="1" customHeight="1" x14ac:dyDescent="0.2"/>
    <row r="1599" ht="14.25" hidden="1" customHeight="1" x14ac:dyDescent="0.2"/>
    <row r="1600" ht="14.25" hidden="1" customHeight="1" x14ac:dyDescent="0.2"/>
    <row r="1601" ht="14.25" hidden="1" customHeight="1" x14ac:dyDescent="0.2"/>
    <row r="1602" ht="14.25" hidden="1" customHeight="1" x14ac:dyDescent="0.2"/>
    <row r="1603" ht="14.25" hidden="1" customHeight="1" x14ac:dyDescent="0.2"/>
    <row r="1604" ht="14.25" hidden="1" customHeight="1" x14ac:dyDescent="0.2"/>
    <row r="1605" ht="14.25" hidden="1" customHeight="1" x14ac:dyDescent="0.2"/>
    <row r="1606" ht="14.25" hidden="1" customHeight="1" x14ac:dyDescent="0.2"/>
    <row r="1607" ht="14.25" hidden="1" customHeight="1" x14ac:dyDescent="0.2"/>
    <row r="1608" ht="14.25" hidden="1" customHeight="1" x14ac:dyDescent="0.2"/>
    <row r="1609" ht="14.25" hidden="1" customHeight="1" x14ac:dyDescent="0.2"/>
    <row r="1610" ht="14.25" hidden="1" customHeight="1" x14ac:dyDescent="0.2"/>
    <row r="1611" ht="14.25" hidden="1" customHeight="1" x14ac:dyDescent="0.2"/>
    <row r="1612" ht="14.25" hidden="1" customHeight="1" x14ac:dyDescent="0.2"/>
    <row r="1613" ht="14.25" hidden="1" customHeight="1" x14ac:dyDescent="0.2"/>
    <row r="1614" ht="14.25" hidden="1" customHeight="1" x14ac:dyDescent="0.2"/>
    <row r="1615" ht="14.25" hidden="1" customHeight="1" x14ac:dyDescent="0.2"/>
    <row r="1616" ht="14.25" hidden="1" customHeight="1" x14ac:dyDescent="0.2"/>
    <row r="1617" ht="14.25" hidden="1" customHeight="1" x14ac:dyDescent="0.2"/>
    <row r="1618" ht="14.25" hidden="1" customHeight="1" x14ac:dyDescent="0.2"/>
    <row r="1619" ht="14.25" hidden="1" customHeight="1" x14ac:dyDescent="0.2"/>
    <row r="1620" ht="14.25" hidden="1" customHeight="1" x14ac:dyDescent="0.2"/>
    <row r="1621" ht="14.25" hidden="1" customHeight="1" x14ac:dyDescent="0.2"/>
    <row r="1622" ht="14.25" hidden="1" customHeight="1" x14ac:dyDescent="0.2"/>
    <row r="1623" ht="14.25" hidden="1" customHeight="1" x14ac:dyDescent="0.2"/>
    <row r="1624" ht="14.25" hidden="1" customHeight="1" x14ac:dyDescent="0.2"/>
    <row r="1625" ht="14.25" hidden="1" customHeight="1" x14ac:dyDescent="0.2"/>
    <row r="1626" ht="14.25" hidden="1" customHeight="1" x14ac:dyDescent="0.2"/>
    <row r="1627" ht="14.25" hidden="1" customHeight="1" x14ac:dyDescent="0.2"/>
    <row r="1628" ht="14.25" hidden="1" customHeight="1" x14ac:dyDescent="0.2"/>
    <row r="1629" ht="14.25" hidden="1" customHeight="1" x14ac:dyDescent="0.2"/>
    <row r="1630" ht="14.25" hidden="1" customHeight="1" x14ac:dyDescent="0.2"/>
    <row r="1631" ht="14.25" hidden="1" customHeight="1" x14ac:dyDescent="0.2"/>
    <row r="1632" ht="14.25" hidden="1" customHeight="1" x14ac:dyDescent="0.2"/>
    <row r="1633" ht="14.25" hidden="1" customHeight="1" x14ac:dyDescent="0.2"/>
    <row r="1634" ht="14.25" hidden="1" customHeight="1" x14ac:dyDescent="0.2"/>
    <row r="1635" ht="14.25" hidden="1" customHeight="1" x14ac:dyDescent="0.2"/>
    <row r="1636" ht="14.25" hidden="1" customHeight="1" x14ac:dyDescent="0.2"/>
    <row r="1637" ht="14.25" hidden="1" customHeight="1" x14ac:dyDescent="0.2"/>
    <row r="1638" ht="14.25" hidden="1" customHeight="1" x14ac:dyDescent="0.2"/>
    <row r="1639" ht="14.25" hidden="1" customHeight="1" x14ac:dyDescent="0.2"/>
    <row r="1640" ht="14.25" hidden="1" customHeight="1" x14ac:dyDescent="0.2"/>
    <row r="1641" ht="14.25" hidden="1" customHeight="1" x14ac:dyDescent="0.2"/>
    <row r="1642" ht="14.25" hidden="1" customHeight="1" x14ac:dyDescent="0.2"/>
    <row r="1643" ht="14.25" hidden="1" customHeight="1" x14ac:dyDescent="0.2"/>
    <row r="1644" ht="14.25" hidden="1" customHeight="1" x14ac:dyDescent="0.2"/>
    <row r="1645" ht="14.25" hidden="1" customHeight="1" x14ac:dyDescent="0.2"/>
    <row r="1646" ht="14.25" hidden="1" customHeight="1" x14ac:dyDescent="0.2"/>
    <row r="1647" ht="14.25" hidden="1" customHeight="1" x14ac:dyDescent="0.2"/>
    <row r="1648" ht="14.25" hidden="1" customHeight="1" x14ac:dyDescent="0.2"/>
    <row r="1649" ht="14.25" hidden="1" customHeight="1" x14ac:dyDescent="0.2"/>
    <row r="1650" ht="14.25" hidden="1" customHeight="1" x14ac:dyDescent="0.2"/>
    <row r="1651" ht="14.25" hidden="1" customHeight="1" x14ac:dyDescent="0.2"/>
    <row r="1652" ht="14.25" hidden="1" customHeight="1" x14ac:dyDescent="0.2"/>
    <row r="1653" ht="14.25" hidden="1" customHeight="1" x14ac:dyDescent="0.2"/>
    <row r="1654" ht="14.25" hidden="1" customHeight="1" x14ac:dyDescent="0.2"/>
    <row r="1655" ht="14.25" hidden="1" customHeight="1" x14ac:dyDescent="0.2"/>
    <row r="1656" ht="14.25" hidden="1" customHeight="1" x14ac:dyDescent="0.2"/>
    <row r="1657" ht="14.25" hidden="1" customHeight="1" x14ac:dyDescent="0.2"/>
    <row r="1658" ht="14.25" hidden="1" customHeight="1" x14ac:dyDescent="0.2"/>
    <row r="1659" ht="14.25" hidden="1" customHeight="1" x14ac:dyDescent="0.2"/>
    <row r="1660" ht="14.25" hidden="1" customHeight="1" x14ac:dyDescent="0.2"/>
    <row r="1661" ht="14.25" hidden="1" customHeight="1" x14ac:dyDescent="0.2"/>
    <row r="1662" ht="14.25" hidden="1" customHeight="1" x14ac:dyDescent="0.2"/>
    <row r="1663" ht="14.25" hidden="1" customHeight="1" x14ac:dyDescent="0.2"/>
    <row r="1664" ht="14.25" hidden="1" customHeight="1" x14ac:dyDescent="0.2"/>
    <row r="1665" ht="14.25" hidden="1" customHeight="1" x14ac:dyDescent="0.2"/>
    <row r="1666" ht="14.25" hidden="1" customHeight="1" x14ac:dyDescent="0.2"/>
    <row r="1667" ht="14.25" hidden="1" customHeight="1" x14ac:dyDescent="0.2"/>
    <row r="1668" ht="14.25" hidden="1" customHeight="1" x14ac:dyDescent="0.2"/>
    <row r="1669" ht="14.25" hidden="1" customHeight="1" x14ac:dyDescent="0.2"/>
    <row r="1670" ht="14.25" hidden="1" customHeight="1" x14ac:dyDescent="0.2"/>
    <row r="1671" ht="14.25" hidden="1" customHeight="1" x14ac:dyDescent="0.2"/>
    <row r="1672" ht="14.25" hidden="1" customHeight="1" x14ac:dyDescent="0.2"/>
    <row r="1673" ht="14.25" hidden="1" customHeight="1" x14ac:dyDescent="0.2"/>
    <row r="1674" ht="14.25" hidden="1" customHeight="1" x14ac:dyDescent="0.2"/>
    <row r="1675" ht="14.25" hidden="1" customHeight="1" x14ac:dyDescent="0.2"/>
    <row r="1676" ht="14.25" hidden="1" customHeight="1" x14ac:dyDescent="0.2"/>
    <row r="1677" ht="14.25" hidden="1" customHeight="1" x14ac:dyDescent="0.2"/>
    <row r="1678" ht="14.25" hidden="1" customHeight="1" x14ac:dyDescent="0.2"/>
    <row r="1679" ht="14.25" hidden="1" customHeight="1" x14ac:dyDescent="0.2"/>
    <row r="1680" ht="14.25" hidden="1" customHeight="1" x14ac:dyDescent="0.2"/>
    <row r="1681" ht="14.25" hidden="1" customHeight="1" x14ac:dyDescent="0.2"/>
    <row r="1682" ht="14.25" hidden="1" customHeight="1" x14ac:dyDescent="0.2"/>
    <row r="1683" ht="14.25" hidden="1" customHeight="1" x14ac:dyDescent="0.2"/>
    <row r="1684" ht="14.25" hidden="1" customHeight="1" x14ac:dyDescent="0.2"/>
    <row r="1685" ht="14.25" hidden="1" customHeight="1" x14ac:dyDescent="0.2"/>
    <row r="1686" ht="14.25" hidden="1" customHeight="1" x14ac:dyDescent="0.2"/>
    <row r="1687" ht="14.25" hidden="1" customHeight="1" x14ac:dyDescent="0.2"/>
    <row r="1688" ht="14.25" hidden="1" customHeight="1" x14ac:dyDescent="0.2"/>
    <row r="1689" ht="14.25" hidden="1" customHeight="1" x14ac:dyDescent="0.2"/>
    <row r="1690" ht="14.25" hidden="1" customHeight="1" x14ac:dyDescent="0.2"/>
    <row r="1691" ht="14.25" hidden="1" customHeight="1" x14ac:dyDescent="0.2"/>
    <row r="1692" ht="14.25" hidden="1" customHeight="1" x14ac:dyDescent="0.2"/>
    <row r="1693" ht="14.25" hidden="1" customHeight="1" x14ac:dyDescent="0.2"/>
    <row r="1694" ht="14.25" hidden="1" customHeight="1" x14ac:dyDescent="0.2"/>
    <row r="1695" ht="14.25" hidden="1" customHeight="1" x14ac:dyDescent="0.2"/>
    <row r="1696" ht="14.25" hidden="1" customHeight="1" x14ac:dyDescent="0.2"/>
    <row r="1697" ht="14.25" hidden="1" customHeight="1" x14ac:dyDescent="0.2"/>
    <row r="1698" ht="14.25" hidden="1" customHeight="1" x14ac:dyDescent="0.2"/>
    <row r="1699" ht="14.25" hidden="1" customHeight="1" x14ac:dyDescent="0.2"/>
    <row r="1700" ht="14.25" hidden="1" customHeight="1" x14ac:dyDescent="0.2"/>
    <row r="1701" ht="14.25" hidden="1" customHeight="1" x14ac:dyDescent="0.2"/>
    <row r="1702" ht="14.25" hidden="1" customHeight="1" x14ac:dyDescent="0.2"/>
    <row r="1703" ht="14.25" hidden="1" customHeight="1" x14ac:dyDescent="0.2"/>
    <row r="1704" ht="14.25" hidden="1" customHeight="1" x14ac:dyDescent="0.2"/>
    <row r="1705" ht="14.25" hidden="1" customHeight="1" x14ac:dyDescent="0.2"/>
    <row r="1706" ht="14.25" hidden="1" customHeight="1" x14ac:dyDescent="0.2"/>
    <row r="1707" ht="14.25" hidden="1" customHeight="1" x14ac:dyDescent="0.2"/>
    <row r="1708" ht="14.25" hidden="1" customHeight="1" x14ac:dyDescent="0.2"/>
    <row r="1709" ht="14.25" hidden="1" customHeight="1" x14ac:dyDescent="0.2"/>
    <row r="1710" ht="14.25" hidden="1" customHeight="1" x14ac:dyDescent="0.2"/>
    <row r="1711" ht="14.25" hidden="1" customHeight="1" x14ac:dyDescent="0.2"/>
    <row r="1712" ht="14.25" hidden="1" customHeight="1" x14ac:dyDescent="0.2"/>
    <row r="1713" ht="14.25" hidden="1" customHeight="1" x14ac:dyDescent="0.2"/>
    <row r="1714" ht="14.25" hidden="1" customHeight="1" x14ac:dyDescent="0.2"/>
    <row r="1715" ht="14.25" hidden="1" customHeight="1" x14ac:dyDescent="0.2"/>
    <row r="1716" ht="14.25" hidden="1" customHeight="1" x14ac:dyDescent="0.2"/>
    <row r="1717" ht="14.25" hidden="1" customHeight="1" x14ac:dyDescent="0.2"/>
    <row r="1718" ht="14.25" hidden="1" customHeight="1" x14ac:dyDescent="0.2"/>
    <row r="1719" ht="14.25" hidden="1" customHeight="1" x14ac:dyDescent="0.2"/>
    <row r="1720" ht="14.25" hidden="1" customHeight="1" x14ac:dyDescent="0.2"/>
    <row r="1721" ht="14.25" hidden="1" customHeight="1" x14ac:dyDescent="0.2"/>
    <row r="1722" ht="14.25" hidden="1" customHeight="1" x14ac:dyDescent="0.2"/>
    <row r="1723" ht="14.25" hidden="1" customHeight="1" x14ac:dyDescent="0.2"/>
    <row r="1724" ht="14.25" hidden="1" customHeight="1" x14ac:dyDescent="0.2"/>
    <row r="1725" ht="14.25" hidden="1" customHeight="1" x14ac:dyDescent="0.2"/>
    <row r="1726" ht="14.25" hidden="1" customHeight="1" x14ac:dyDescent="0.2"/>
    <row r="1727" ht="14.25" hidden="1" customHeight="1" x14ac:dyDescent="0.2"/>
    <row r="1728" ht="14.25" hidden="1" customHeight="1" x14ac:dyDescent="0.2"/>
    <row r="1729" ht="14.25" hidden="1" customHeight="1" x14ac:dyDescent="0.2"/>
    <row r="1730" ht="14.25" hidden="1" customHeight="1" x14ac:dyDescent="0.2"/>
    <row r="1731" ht="14.25" hidden="1" customHeight="1" x14ac:dyDescent="0.2"/>
    <row r="1732" ht="14.25" hidden="1" customHeight="1" x14ac:dyDescent="0.2"/>
    <row r="1733" ht="14.25" hidden="1" customHeight="1" x14ac:dyDescent="0.2"/>
    <row r="1734" ht="14.25" hidden="1" customHeight="1" x14ac:dyDescent="0.2"/>
    <row r="1735" ht="14.25" hidden="1" customHeight="1" x14ac:dyDescent="0.2"/>
    <row r="1736" ht="14.25" hidden="1" customHeight="1" x14ac:dyDescent="0.2"/>
    <row r="1737" ht="14.25" hidden="1" customHeight="1" x14ac:dyDescent="0.2"/>
    <row r="1738" ht="14.25" hidden="1" customHeight="1" x14ac:dyDescent="0.2"/>
    <row r="1739" ht="14.25" hidden="1" customHeight="1" x14ac:dyDescent="0.2"/>
    <row r="1740" ht="14.25" hidden="1" customHeight="1" x14ac:dyDescent="0.2"/>
    <row r="1741" ht="14.25" hidden="1" customHeight="1" x14ac:dyDescent="0.2"/>
    <row r="1742" ht="14.25" hidden="1" customHeight="1" x14ac:dyDescent="0.2"/>
    <row r="1743" ht="14.25" hidden="1" customHeight="1" x14ac:dyDescent="0.2"/>
    <row r="1744" ht="14.25" hidden="1" customHeight="1" x14ac:dyDescent="0.2"/>
    <row r="1745" ht="14.25" hidden="1" customHeight="1" x14ac:dyDescent="0.2"/>
    <row r="1746" ht="14.25" hidden="1" customHeight="1" x14ac:dyDescent="0.2"/>
    <row r="1747" ht="14.25" hidden="1" customHeight="1" x14ac:dyDescent="0.2"/>
    <row r="1748" ht="14.25" hidden="1" customHeight="1" x14ac:dyDescent="0.2"/>
    <row r="1749" ht="14.25" hidden="1" customHeight="1" x14ac:dyDescent="0.2"/>
    <row r="1750" ht="14.25" hidden="1" customHeight="1" x14ac:dyDescent="0.2"/>
    <row r="1751" ht="14.25" hidden="1" customHeight="1" x14ac:dyDescent="0.2"/>
    <row r="1752" ht="14.25" hidden="1" customHeight="1" x14ac:dyDescent="0.2"/>
    <row r="1753" ht="14.25" hidden="1" customHeight="1" x14ac:dyDescent="0.2"/>
    <row r="1754" ht="14.25" hidden="1" customHeight="1" x14ac:dyDescent="0.2"/>
    <row r="1755" ht="14.25" hidden="1" customHeight="1" x14ac:dyDescent="0.2"/>
    <row r="1756" ht="14.25" hidden="1" customHeight="1" x14ac:dyDescent="0.2"/>
    <row r="1757" ht="14.25" hidden="1" customHeight="1" x14ac:dyDescent="0.2"/>
    <row r="1758" ht="14.25" hidden="1" customHeight="1" x14ac:dyDescent="0.2"/>
    <row r="1759" ht="14.25" hidden="1" customHeight="1" x14ac:dyDescent="0.2"/>
    <row r="1760" ht="14.25" hidden="1" customHeight="1" x14ac:dyDescent="0.2"/>
    <row r="1761" ht="14.25" hidden="1" customHeight="1" x14ac:dyDescent="0.2"/>
    <row r="1762" ht="14.25" hidden="1" customHeight="1" x14ac:dyDescent="0.2"/>
    <row r="1763" ht="14.25" hidden="1" customHeight="1" x14ac:dyDescent="0.2"/>
    <row r="1764" ht="14.25" hidden="1" customHeight="1" x14ac:dyDescent="0.2"/>
    <row r="1765" ht="14.25" hidden="1" customHeight="1" x14ac:dyDescent="0.2"/>
    <row r="1766" ht="14.25" hidden="1" customHeight="1" x14ac:dyDescent="0.2"/>
    <row r="1767" ht="14.25" hidden="1" customHeight="1" x14ac:dyDescent="0.2"/>
    <row r="1768" ht="14.25" hidden="1" customHeight="1" x14ac:dyDescent="0.2"/>
    <row r="1769" ht="14.25" hidden="1" customHeight="1" x14ac:dyDescent="0.2"/>
    <row r="1770" ht="14.25" hidden="1" customHeight="1" x14ac:dyDescent="0.2"/>
    <row r="1771" ht="14.25" hidden="1" customHeight="1" x14ac:dyDescent="0.2"/>
    <row r="1772" ht="14.25" hidden="1" customHeight="1" x14ac:dyDescent="0.2"/>
    <row r="1773" ht="14.25" hidden="1" customHeight="1" x14ac:dyDescent="0.2"/>
    <row r="1774" ht="14.25" hidden="1" customHeight="1" x14ac:dyDescent="0.2"/>
    <row r="1775" ht="14.25" hidden="1" customHeight="1" x14ac:dyDescent="0.2"/>
    <row r="1776" ht="14.25" hidden="1" customHeight="1" x14ac:dyDescent="0.2"/>
    <row r="1777" ht="14.25" hidden="1" customHeight="1" x14ac:dyDescent="0.2"/>
    <row r="1778" ht="14.25" hidden="1" customHeight="1" x14ac:dyDescent="0.2"/>
    <row r="1779" ht="14.25" hidden="1" customHeight="1" x14ac:dyDescent="0.2"/>
    <row r="1780" ht="14.25" hidden="1" customHeight="1" x14ac:dyDescent="0.2"/>
    <row r="1781" ht="14.25" hidden="1" customHeight="1" x14ac:dyDescent="0.2"/>
    <row r="1782" ht="14.25" hidden="1" customHeight="1" x14ac:dyDescent="0.2"/>
    <row r="1783" ht="14.25" hidden="1" customHeight="1" x14ac:dyDescent="0.2"/>
    <row r="1784" ht="14.25" hidden="1" customHeight="1" x14ac:dyDescent="0.2"/>
    <row r="1785" ht="14.25" hidden="1" customHeight="1" x14ac:dyDescent="0.2"/>
    <row r="1786" ht="14.25" hidden="1" customHeight="1" x14ac:dyDescent="0.2"/>
    <row r="1787" ht="14.25" hidden="1" customHeight="1" x14ac:dyDescent="0.2"/>
    <row r="1788" ht="14.25" hidden="1" customHeight="1" x14ac:dyDescent="0.2"/>
    <row r="1789" ht="14.25" hidden="1" customHeight="1" x14ac:dyDescent="0.2"/>
    <row r="1790" ht="14.25" hidden="1" customHeight="1" x14ac:dyDescent="0.2"/>
    <row r="1791" ht="14.25" hidden="1" customHeight="1" x14ac:dyDescent="0.2"/>
    <row r="1792" ht="14.25" hidden="1" customHeight="1" x14ac:dyDescent="0.2"/>
    <row r="1793" ht="14.25" hidden="1" customHeight="1" x14ac:dyDescent="0.2"/>
    <row r="1794" ht="14.25" hidden="1" customHeight="1" x14ac:dyDescent="0.2"/>
    <row r="1795" ht="14.25" hidden="1" customHeight="1" x14ac:dyDescent="0.2"/>
    <row r="1796" ht="14.25" hidden="1" customHeight="1" x14ac:dyDescent="0.2"/>
    <row r="1797" ht="14.25" hidden="1" customHeight="1" x14ac:dyDescent="0.2"/>
    <row r="1798" ht="14.25" hidden="1" customHeight="1" x14ac:dyDescent="0.2"/>
    <row r="1799" ht="14.25" hidden="1" customHeight="1" x14ac:dyDescent="0.2"/>
    <row r="1800" ht="14.25" hidden="1" customHeight="1" x14ac:dyDescent="0.2"/>
    <row r="1801" ht="14.25" hidden="1" customHeight="1" x14ac:dyDescent="0.2"/>
    <row r="1802" ht="14.25" hidden="1" customHeight="1" x14ac:dyDescent="0.2"/>
    <row r="1803" ht="14.25" hidden="1" customHeight="1" x14ac:dyDescent="0.2"/>
    <row r="1804" ht="14.25" hidden="1" customHeight="1" x14ac:dyDescent="0.2"/>
    <row r="1805" ht="14.25" hidden="1" customHeight="1" x14ac:dyDescent="0.2"/>
    <row r="1806" ht="14.25" hidden="1" customHeight="1" x14ac:dyDescent="0.2"/>
    <row r="1807" ht="14.25" hidden="1" customHeight="1" x14ac:dyDescent="0.2"/>
    <row r="1808" ht="14.25" hidden="1" customHeight="1" x14ac:dyDescent="0.2"/>
    <row r="1809" ht="14.25" hidden="1" customHeight="1" x14ac:dyDescent="0.2"/>
    <row r="1810" ht="14.25" hidden="1" customHeight="1" x14ac:dyDescent="0.2"/>
    <row r="1811" ht="14.25" hidden="1" customHeight="1" x14ac:dyDescent="0.2"/>
    <row r="1812" ht="14.25" hidden="1" customHeight="1" x14ac:dyDescent="0.2"/>
    <row r="1813" ht="14.25" hidden="1" customHeight="1" x14ac:dyDescent="0.2"/>
    <row r="1814" ht="14.25" hidden="1" customHeight="1" x14ac:dyDescent="0.2"/>
    <row r="1815" ht="14.25" hidden="1" customHeight="1" x14ac:dyDescent="0.2"/>
    <row r="1816" ht="14.25" hidden="1" customHeight="1" x14ac:dyDescent="0.2"/>
    <row r="1817" ht="14.25" hidden="1" customHeight="1" x14ac:dyDescent="0.2"/>
    <row r="1818" ht="14.25" hidden="1" customHeight="1" x14ac:dyDescent="0.2"/>
    <row r="1819" ht="14.25" hidden="1" customHeight="1" x14ac:dyDescent="0.2"/>
    <row r="1820" ht="14.25" hidden="1" customHeight="1" x14ac:dyDescent="0.2"/>
    <row r="1821" ht="14.25" hidden="1" customHeight="1" x14ac:dyDescent="0.2"/>
    <row r="1822" ht="14.25" hidden="1" customHeight="1" x14ac:dyDescent="0.2"/>
    <row r="1823" ht="14.25" hidden="1" customHeight="1" x14ac:dyDescent="0.2"/>
    <row r="1824" ht="14.25" hidden="1" customHeight="1" x14ac:dyDescent="0.2"/>
    <row r="1825" ht="14.25" hidden="1" customHeight="1" x14ac:dyDescent="0.2"/>
    <row r="1826" ht="14.25" hidden="1" customHeight="1" x14ac:dyDescent="0.2"/>
    <row r="1827" ht="14.25" hidden="1" customHeight="1" x14ac:dyDescent="0.2"/>
    <row r="1828" ht="14.25" hidden="1" customHeight="1" x14ac:dyDescent="0.2"/>
    <row r="1829" ht="14.25" hidden="1" customHeight="1" x14ac:dyDescent="0.2"/>
    <row r="1830" ht="14.25" hidden="1" customHeight="1" x14ac:dyDescent="0.2"/>
    <row r="1831" ht="14.25" hidden="1" customHeight="1" x14ac:dyDescent="0.2"/>
    <row r="1832" ht="14.25" hidden="1" customHeight="1" x14ac:dyDescent="0.2"/>
    <row r="1833" ht="14.25" hidden="1" customHeight="1" x14ac:dyDescent="0.2"/>
    <row r="1834" ht="14.25" hidden="1" customHeight="1" x14ac:dyDescent="0.2"/>
    <row r="1835" ht="14.25" hidden="1" customHeight="1" x14ac:dyDescent="0.2"/>
    <row r="1836" ht="14.25" hidden="1" customHeight="1" x14ac:dyDescent="0.2"/>
    <row r="1837" ht="14.25" hidden="1" customHeight="1" x14ac:dyDescent="0.2"/>
    <row r="1838" ht="14.25" hidden="1" customHeight="1" x14ac:dyDescent="0.2"/>
    <row r="1839" ht="14.25" hidden="1" customHeight="1" x14ac:dyDescent="0.2"/>
    <row r="1840" ht="14.25" hidden="1" customHeight="1" x14ac:dyDescent="0.2"/>
    <row r="1841" ht="14.25" hidden="1" customHeight="1" x14ac:dyDescent="0.2"/>
    <row r="1842" ht="14.25" hidden="1" customHeight="1" x14ac:dyDescent="0.2"/>
    <row r="1843" ht="14.25" hidden="1" customHeight="1" x14ac:dyDescent="0.2"/>
    <row r="1844" ht="14.25" hidden="1" customHeight="1" x14ac:dyDescent="0.2"/>
    <row r="1845" ht="14.25" hidden="1" customHeight="1" x14ac:dyDescent="0.2"/>
    <row r="1846" ht="14.25" hidden="1" customHeight="1" x14ac:dyDescent="0.2"/>
    <row r="1847" ht="14.25" hidden="1" customHeight="1" x14ac:dyDescent="0.2"/>
    <row r="1848" ht="14.25" hidden="1" customHeight="1" x14ac:dyDescent="0.2"/>
    <row r="1849" ht="14.25" hidden="1" customHeight="1" x14ac:dyDescent="0.2"/>
    <row r="1850" ht="14.25" hidden="1" customHeight="1" x14ac:dyDescent="0.2"/>
    <row r="1851" ht="14.25" hidden="1" customHeight="1" x14ac:dyDescent="0.2"/>
    <row r="1852" ht="14.25" hidden="1" customHeight="1" x14ac:dyDescent="0.2"/>
    <row r="1853" ht="14.25" hidden="1" customHeight="1" x14ac:dyDescent="0.2"/>
    <row r="1854" ht="14.25" hidden="1" customHeight="1" x14ac:dyDescent="0.2"/>
    <row r="1855" ht="14.25" hidden="1" customHeight="1" x14ac:dyDescent="0.2"/>
    <row r="1856" ht="14.25" hidden="1" customHeight="1" x14ac:dyDescent="0.2"/>
    <row r="1857" ht="14.25" hidden="1" customHeight="1" x14ac:dyDescent="0.2"/>
    <row r="1858" ht="14.25" hidden="1" customHeight="1" x14ac:dyDescent="0.2"/>
    <row r="1859" ht="14.25" hidden="1" customHeight="1" x14ac:dyDescent="0.2"/>
    <row r="1860" ht="14.25" hidden="1" customHeight="1" x14ac:dyDescent="0.2"/>
    <row r="1861" ht="14.25" hidden="1" customHeight="1" x14ac:dyDescent="0.2"/>
    <row r="1862" ht="14.25" hidden="1" customHeight="1" x14ac:dyDescent="0.2"/>
    <row r="1863" ht="14.25" hidden="1" customHeight="1" x14ac:dyDescent="0.2"/>
    <row r="1864" ht="14.25" hidden="1" customHeight="1" x14ac:dyDescent="0.2"/>
    <row r="1865" ht="14.25" hidden="1" customHeight="1" x14ac:dyDescent="0.2"/>
    <row r="1866" ht="14.25" hidden="1" customHeight="1" x14ac:dyDescent="0.2"/>
    <row r="1867" ht="14.25" hidden="1" customHeight="1" x14ac:dyDescent="0.2"/>
    <row r="1868" ht="14.25" hidden="1" customHeight="1" x14ac:dyDescent="0.2"/>
    <row r="1869" ht="14.25" hidden="1" customHeight="1" x14ac:dyDescent="0.2"/>
    <row r="1870" ht="14.25" hidden="1" customHeight="1" x14ac:dyDescent="0.2"/>
    <row r="1871" ht="14.25" hidden="1" customHeight="1" x14ac:dyDescent="0.2"/>
    <row r="1872" ht="14.25" hidden="1" customHeight="1" x14ac:dyDescent="0.2"/>
    <row r="1873" ht="14.25" hidden="1" customHeight="1" x14ac:dyDescent="0.2"/>
    <row r="1874" ht="14.25" hidden="1" customHeight="1" x14ac:dyDescent="0.2"/>
    <row r="1875" ht="14.25" hidden="1" customHeight="1" x14ac:dyDescent="0.2"/>
    <row r="1876" ht="14.25" hidden="1" customHeight="1" x14ac:dyDescent="0.2"/>
    <row r="1877" ht="14.25" hidden="1" customHeight="1" x14ac:dyDescent="0.2"/>
    <row r="1878" ht="14.25" hidden="1" customHeight="1" x14ac:dyDescent="0.2"/>
    <row r="1879" ht="14.25" hidden="1" customHeight="1" x14ac:dyDescent="0.2"/>
    <row r="1880" ht="14.25" hidden="1" customHeight="1" x14ac:dyDescent="0.2"/>
    <row r="1881" ht="14.25" hidden="1" customHeight="1" x14ac:dyDescent="0.2"/>
    <row r="1882" ht="14.25" hidden="1" customHeight="1" x14ac:dyDescent="0.2"/>
    <row r="1883" ht="14.25" hidden="1" customHeight="1" x14ac:dyDescent="0.2"/>
    <row r="1884" ht="14.25" hidden="1" customHeight="1" x14ac:dyDescent="0.2"/>
    <row r="1885" ht="14.25" hidden="1" customHeight="1" x14ac:dyDescent="0.2"/>
    <row r="1886" ht="14.25" hidden="1" customHeight="1" x14ac:dyDescent="0.2"/>
    <row r="1887" ht="14.25" hidden="1" customHeight="1" x14ac:dyDescent="0.2"/>
    <row r="1888" ht="14.25" hidden="1" customHeight="1" x14ac:dyDescent="0.2"/>
    <row r="1889" ht="14.25" hidden="1" customHeight="1" x14ac:dyDescent="0.2"/>
    <row r="1890" ht="14.25" hidden="1" customHeight="1" x14ac:dyDescent="0.2"/>
    <row r="1891" ht="14.25" hidden="1" customHeight="1" x14ac:dyDescent="0.2"/>
    <row r="1892" ht="14.25" hidden="1" customHeight="1" x14ac:dyDescent="0.2"/>
    <row r="1893" ht="14.25" hidden="1" customHeight="1" x14ac:dyDescent="0.2"/>
    <row r="1894" ht="14.25" hidden="1" customHeight="1" x14ac:dyDescent="0.2"/>
    <row r="1895" ht="14.25" hidden="1" customHeight="1" x14ac:dyDescent="0.2"/>
    <row r="1896" ht="14.25" hidden="1" customHeight="1" x14ac:dyDescent="0.2"/>
    <row r="1897" ht="14.25" hidden="1" customHeight="1" x14ac:dyDescent="0.2"/>
    <row r="1898" ht="14.25" hidden="1" customHeight="1" x14ac:dyDescent="0.2"/>
    <row r="1899" ht="14.25" hidden="1" customHeight="1" x14ac:dyDescent="0.2"/>
    <row r="1900" ht="14.25" hidden="1" customHeight="1" x14ac:dyDescent="0.2"/>
    <row r="1901" ht="14.25" hidden="1" customHeight="1" x14ac:dyDescent="0.2"/>
    <row r="1902" ht="14.25" hidden="1" customHeight="1" x14ac:dyDescent="0.2"/>
    <row r="1903" ht="14.25" hidden="1" customHeight="1" x14ac:dyDescent="0.2"/>
    <row r="1904" ht="14.25" hidden="1" customHeight="1" x14ac:dyDescent="0.2"/>
    <row r="1905" ht="14.25" hidden="1" customHeight="1" x14ac:dyDescent="0.2"/>
    <row r="1906" ht="14.25" hidden="1" customHeight="1" x14ac:dyDescent="0.2"/>
    <row r="1907" ht="14.25" hidden="1" customHeight="1" x14ac:dyDescent="0.2"/>
    <row r="1908" ht="14.25" hidden="1" customHeight="1" x14ac:dyDescent="0.2"/>
    <row r="1909" ht="14.25" hidden="1" customHeight="1" x14ac:dyDescent="0.2"/>
    <row r="1910" ht="14.25" hidden="1" customHeight="1" x14ac:dyDescent="0.2"/>
    <row r="1911" ht="14.25" hidden="1" customHeight="1" x14ac:dyDescent="0.2"/>
    <row r="1912" ht="14.25" hidden="1" customHeight="1" x14ac:dyDescent="0.2"/>
    <row r="1913" ht="14.25" hidden="1" customHeight="1" x14ac:dyDescent="0.2"/>
    <row r="1914" ht="14.25" hidden="1" customHeight="1" x14ac:dyDescent="0.2"/>
    <row r="1915" ht="14.25" hidden="1" customHeight="1" x14ac:dyDescent="0.2"/>
    <row r="1916" ht="14.25" hidden="1" customHeight="1" x14ac:dyDescent="0.2"/>
    <row r="1917" ht="14.25" hidden="1" customHeight="1" x14ac:dyDescent="0.2"/>
    <row r="1918" ht="14.25" hidden="1" customHeight="1" x14ac:dyDescent="0.2"/>
    <row r="1919" ht="14.25" hidden="1" customHeight="1" x14ac:dyDescent="0.2"/>
    <row r="1920" ht="14.25" hidden="1" customHeight="1" x14ac:dyDescent="0.2"/>
    <row r="1921" ht="14.25" hidden="1" customHeight="1" x14ac:dyDescent="0.2"/>
    <row r="1922" ht="14.25" hidden="1" customHeight="1" x14ac:dyDescent="0.2"/>
    <row r="1923" ht="14.25" hidden="1" customHeight="1" x14ac:dyDescent="0.2"/>
    <row r="1924" ht="14.25" hidden="1" customHeight="1" x14ac:dyDescent="0.2"/>
    <row r="1925" ht="14.25" hidden="1" customHeight="1" x14ac:dyDescent="0.2"/>
    <row r="1926" ht="14.25" hidden="1" customHeight="1" x14ac:dyDescent="0.2"/>
    <row r="1927" ht="14.25" hidden="1" customHeight="1" x14ac:dyDescent="0.2"/>
    <row r="1928" ht="14.25" hidden="1" customHeight="1" x14ac:dyDescent="0.2"/>
    <row r="1929" ht="14.25" hidden="1" customHeight="1" x14ac:dyDescent="0.2"/>
    <row r="1930" ht="14.25" hidden="1" customHeight="1" x14ac:dyDescent="0.2"/>
    <row r="1931" ht="14.25" hidden="1" customHeight="1" x14ac:dyDescent="0.2"/>
    <row r="1932" ht="14.25" hidden="1" customHeight="1" x14ac:dyDescent="0.2"/>
    <row r="1933" ht="14.25" hidden="1" customHeight="1" x14ac:dyDescent="0.2"/>
    <row r="1934" ht="14.25" hidden="1" customHeight="1" x14ac:dyDescent="0.2"/>
    <row r="1935" ht="14.25" hidden="1" customHeight="1" x14ac:dyDescent="0.2"/>
    <row r="1936" ht="14.25" hidden="1" customHeight="1" x14ac:dyDescent="0.2"/>
    <row r="1937" ht="14.25" hidden="1" customHeight="1" x14ac:dyDescent="0.2"/>
    <row r="1938" ht="14.25" hidden="1" customHeight="1" x14ac:dyDescent="0.2"/>
    <row r="1939" ht="14.25" hidden="1" customHeight="1" x14ac:dyDescent="0.2"/>
    <row r="1940" ht="14.25" hidden="1" customHeight="1" x14ac:dyDescent="0.2"/>
    <row r="1941" ht="14.25" hidden="1" customHeight="1" x14ac:dyDescent="0.2"/>
    <row r="1942" ht="14.25" hidden="1" customHeight="1" x14ac:dyDescent="0.2"/>
    <row r="1943" ht="14.25" hidden="1" customHeight="1" x14ac:dyDescent="0.2"/>
    <row r="1944" ht="14.25" hidden="1" customHeight="1" x14ac:dyDescent="0.2"/>
    <row r="1945" ht="14.25" hidden="1" customHeight="1" x14ac:dyDescent="0.2"/>
    <row r="1946" ht="14.25" hidden="1" customHeight="1" x14ac:dyDescent="0.2"/>
    <row r="1947" ht="14.25" hidden="1" customHeight="1" x14ac:dyDescent="0.2"/>
    <row r="1948" ht="14.25" hidden="1" customHeight="1" x14ac:dyDescent="0.2"/>
    <row r="1949" ht="14.25" hidden="1" customHeight="1" x14ac:dyDescent="0.2"/>
    <row r="1950" ht="14.25" hidden="1" customHeight="1" x14ac:dyDescent="0.2"/>
    <row r="1951" ht="14.25" hidden="1" customHeight="1" x14ac:dyDescent="0.2"/>
    <row r="1952" ht="14.25" hidden="1" customHeight="1" x14ac:dyDescent="0.2"/>
    <row r="1953" ht="14.25" hidden="1" customHeight="1" x14ac:dyDescent="0.2"/>
    <row r="1954" ht="14.25" hidden="1" customHeight="1" x14ac:dyDescent="0.2"/>
    <row r="1955" ht="14.25" hidden="1" customHeight="1" x14ac:dyDescent="0.2"/>
    <row r="1956" ht="14.25" hidden="1" customHeight="1" x14ac:dyDescent="0.2"/>
    <row r="1957" ht="14.25" hidden="1" customHeight="1" x14ac:dyDescent="0.2"/>
    <row r="1958" ht="14.25" hidden="1" customHeight="1" x14ac:dyDescent="0.2"/>
    <row r="1959" ht="14.25" hidden="1" customHeight="1" x14ac:dyDescent="0.2"/>
    <row r="1960" ht="14.25" hidden="1" customHeight="1" x14ac:dyDescent="0.2"/>
    <row r="1961" ht="14.25" hidden="1" customHeight="1" x14ac:dyDescent="0.2"/>
    <row r="1962" ht="14.25" hidden="1" customHeight="1" x14ac:dyDescent="0.2"/>
    <row r="1963" ht="14.25" hidden="1" customHeight="1" x14ac:dyDescent="0.2"/>
    <row r="1964" ht="14.25" hidden="1" customHeight="1" x14ac:dyDescent="0.2"/>
    <row r="1965" ht="14.25" hidden="1" customHeight="1" x14ac:dyDescent="0.2"/>
    <row r="1966" ht="14.25" hidden="1" customHeight="1" x14ac:dyDescent="0.2"/>
    <row r="1967" ht="14.25" hidden="1" customHeight="1" x14ac:dyDescent="0.2"/>
    <row r="1968" ht="14.25" hidden="1" customHeight="1" x14ac:dyDescent="0.2"/>
    <row r="1969" ht="14.25" hidden="1" customHeight="1" x14ac:dyDescent="0.2"/>
    <row r="1970" ht="14.25" hidden="1" customHeight="1" x14ac:dyDescent="0.2"/>
    <row r="1971" ht="14.25" hidden="1" customHeight="1" x14ac:dyDescent="0.2"/>
    <row r="1972" ht="14.25" hidden="1" customHeight="1" x14ac:dyDescent="0.2"/>
    <row r="1973" ht="14.25" hidden="1" customHeight="1" x14ac:dyDescent="0.2"/>
    <row r="1974" ht="14.25" hidden="1" customHeight="1" x14ac:dyDescent="0.2"/>
    <row r="1975" ht="14.25" hidden="1" customHeight="1" x14ac:dyDescent="0.2"/>
    <row r="1976" ht="14.25" hidden="1" customHeight="1" x14ac:dyDescent="0.2"/>
    <row r="1977" ht="14.25" hidden="1" customHeight="1" x14ac:dyDescent="0.2"/>
    <row r="1978" ht="14.25" hidden="1" customHeight="1" x14ac:dyDescent="0.2"/>
    <row r="1979" ht="14.25" hidden="1" customHeight="1" x14ac:dyDescent="0.2"/>
    <row r="1980" ht="14.25" hidden="1" customHeight="1" x14ac:dyDescent="0.2"/>
    <row r="1981" ht="14.25" hidden="1" customHeight="1" x14ac:dyDescent="0.2"/>
    <row r="1982" ht="14.25" hidden="1" customHeight="1" x14ac:dyDescent="0.2"/>
    <row r="1983" ht="14.25" hidden="1" customHeight="1" x14ac:dyDescent="0.2"/>
    <row r="1984" ht="14.25" hidden="1" customHeight="1" x14ac:dyDescent="0.2"/>
    <row r="1985" ht="14.25" hidden="1" customHeight="1" x14ac:dyDescent="0.2"/>
    <row r="1986" ht="14.25" hidden="1" customHeight="1" x14ac:dyDescent="0.2"/>
    <row r="1987" ht="14.25" hidden="1" customHeight="1" x14ac:dyDescent="0.2"/>
    <row r="1988" ht="14.25" hidden="1" customHeight="1" x14ac:dyDescent="0.2"/>
    <row r="1989" ht="14.25" hidden="1" customHeight="1" x14ac:dyDescent="0.2"/>
    <row r="1990" ht="14.25" hidden="1" customHeight="1" x14ac:dyDescent="0.2"/>
    <row r="1991" ht="14.25" hidden="1" customHeight="1" x14ac:dyDescent="0.2"/>
    <row r="1992" ht="14.25" hidden="1" customHeight="1" x14ac:dyDescent="0.2"/>
    <row r="1993" ht="14.25" hidden="1" customHeight="1" x14ac:dyDescent="0.2"/>
    <row r="1994" ht="14.25" hidden="1" customHeight="1" x14ac:dyDescent="0.2"/>
    <row r="1995" ht="14.25" hidden="1" customHeight="1" x14ac:dyDescent="0.2"/>
    <row r="1996" ht="14.25" hidden="1" customHeight="1" x14ac:dyDescent="0.2"/>
    <row r="1997" ht="14.25" hidden="1" customHeight="1" x14ac:dyDescent="0.2"/>
    <row r="1998" ht="14.25" hidden="1" customHeight="1" x14ac:dyDescent="0.2"/>
    <row r="1999" ht="14.25" hidden="1" customHeight="1" x14ac:dyDescent="0.2"/>
    <row r="2000" ht="14.25" hidden="1" customHeight="1" x14ac:dyDescent="0.2"/>
    <row r="2001" ht="14.25" hidden="1" customHeight="1" x14ac:dyDescent="0.2"/>
    <row r="2002" ht="14.25" hidden="1" customHeight="1" x14ac:dyDescent="0.2"/>
    <row r="2003" ht="14.25" hidden="1" customHeight="1" x14ac:dyDescent="0.2"/>
    <row r="2004" ht="14.25" hidden="1" customHeight="1" x14ac:dyDescent="0.2"/>
    <row r="2005" ht="14.25" hidden="1" customHeight="1" x14ac:dyDescent="0.2"/>
    <row r="2006" ht="14.25" hidden="1" customHeight="1" x14ac:dyDescent="0.2"/>
    <row r="2007" ht="14.25" hidden="1" customHeight="1" x14ac:dyDescent="0.2"/>
    <row r="2008" ht="14.25" hidden="1" customHeight="1" x14ac:dyDescent="0.2"/>
    <row r="2009" ht="14.25" hidden="1" customHeight="1" x14ac:dyDescent="0.2"/>
    <row r="2010" ht="14.25" hidden="1" customHeight="1" x14ac:dyDescent="0.2"/>
    <row r="2011" ht="14.25" hidden="1" customHeight="1" x14ac:dyDescent="0.2"/>
    <row r="2012" ht="14.25" hidden="1" customHeight="1" x14ac:dyDescent="0.2"/>
    <row r="2013" ht="14.25" hidden="1" customHeight="1" x14ac:dyDescent="0.2"/>
    <row r="2014" ht="14.25" hidden="1" customHeight="1" x14ac:dyDescent="0.2"/>
    <row r="2015" ht="14.25" hidden="1" customHeight="1" x14ac:dyDescent="0.2"/>
    <row r="2016" ht="14.25" hidden="1" customHeight="1" x14ac:dyDescent="0.2"/>
    <row r="2017" ht="14.25" hidden="1" customHeight="1" x14ac:dyDescent="0.2"/>
    <row r="2018" ht="14.25" hidden="1" customHeight="1" x14ac:dyDescent="0.2"/>
    <row r="2019" ht="14.25" hidden="1" customHeight="1" x14ac:dyDescent="0.2"/>
    <row r="2020" ht="14.25" hidden="1" customHeight="1" x14ac:dyDescent="0.2"/>
    <row r="2021" ht="14.25" hidden="1" customHeight="1" x14ac:dyDescent="0.2"/>
    <row r="2022" ht="14.25" hidden="1" customHeight="1" x14ac:dyDescent="0.2"/>
    <row r="2023" ht="14.25" hidden="1" customHeight="1" x14ac:dyDescent="0.2"/>
    <row r="2024" ht="14.25" hidden="1" customHeight="1" x14ac:dyDescent="0.2"/>
    <row r="2025" ht="14.25" hidden="1" customHeight="1" x14ac:dyDescent="0.2"/>
    <row r="2026" ht="14.25" hidden="1" customHeight="1" x14ac:dyDescent="0.2"/>
    <row r="2027" ht="14.25" hidden="1" customHeight="1" x14ac:dyDescent="0.2"/>
    <row r="2028" ht="14.25" hidden="1" customHeight="1" x14ac:dyDescent="0.2"/>
    <row r="2029" ht="14.25" hidden="1" customHeight="1" x14ac:dyDescent="0.2"/>
    <row r="2030" ht="14.25" hidden="1" customHeight="1" x14ac:dyDescent="0.2"/>
    <row r="2031" ht="14.25" hidden="1" customHeight="1" x14ac:dyDescent="0.2"/>
    <row r="2032" ht="14.25" hidden="1" customHeight="1" x14ac:dyDescent="0.2"/>
    <row r="2033" ht="14.25" hidden="1" customHeight="1" x14ac:dyDescent="0.2"/>
    <row r="2034" ht="14.25" hidden="1" customHeight="1" x14ac:dyDescent="0.2"/>
    <row r="2035" ht="14.25" hidden="1" customHeight="1" x14ac:dyDescent="0.2"/>
    <row r="2036" ht="14.25" hidden="1" customHeight="1" x14ac:dyDescent="0.2"/>
    <row r="2037" ht="14.25" hidden="1" customHeight="1" x14ac:dyDescent="0.2"/>
    <row r="2038" ht="14.25" hidden="1" customHeight="1" x14ac:dyDescent="0.2"/>
    <row r="2039" ht="14.25" hidden="1" customHeight="1" x14ac:dyDescent="0.2"/>
    <row r="2040" ht="14.25" hidden="1" customHeight="1" x14ac:dyDescent="0.2"/>
    <row r="2041" ht="14.25" hidden="1" customHeight="1" x14ac:dyDescent="0.2"/>
    <row r="2042" ht="14.25" hidden="1" customHeight="1" x14ac:dyDescent="0.2"/>
    <row r="2043" ht="14.25" hidden="1" customHeight="1" x14ac:dyDescent="0.2"/>
    <row r="2044" ht="14.25" hidden="1" customHeight="1" x14ac:dyDescent="0.2"/>
    <row r="2045" ht="14.25" hidden="1" customHeight="1" x14ac:dyDescent="0.2"/>
    <row r="2046" ht="14.25" hidden="1" customHeight="1" x14ac:dyDescent="0.2"/>
    <row r="2047" ht="14.25" hidden="1" customHeight="1" x14ac:dyDescent="0.2"/>
    <row r="2048" ht="14.25" hidden="1" customHeight="1" x14ac:dyDescent="0.2"/>
    <row r="2049" ht="14.25" hidden="1" customHeight="1" x14ac:dyDescent="0.2"/>
    <row r="2050" ht="14.25" hidden="1" customHeight="1" x14ac:dyDescent="0.2"/>
    <row r="2051" ht="14.25" hidden="1" customHeight="1" x14ac:dyDescent="0.2"/>
    <row r="2052" ht="14.25" hidden="1" customHeight="1" x14ac:dyDescent="0.2"/>
    <row r="2053" ht="14.25" hidden="1" customHeight="1" x14ac:dyDescent="0.2"/>
    <row r="2054" ht="14.25" hidden="1" customHeight="1" x14ac:dyDescent="0.2"/>
    <row r="2055" ht="14.25" hidden="1" customHeight="1" x14ac:dyDescent="0.2"/>
    <row r="2056" ht="14.25" hidden="1" customHeight="1" x14ac:dyDescent="0.2"/>
    <row r="2057" ht="14.25" hidden="1" customHeight="1" x14ac:dyDescent="0.2"/>
    <row r="2058" ht="14.25" hidden="1" customHeight="1" x14ac:dyDescent="0.2"/>
    <row r="2059" ht="14.25" hidden="1" customHeight="1" x14ac:dyDescent="0.2"/>
    <row r="2060" ht="14.25" hidden="1" customHeight="1" x14ac:dyDescent="0.2"/>
    <row r="2061" ht="14.25" hidden="1" customHeight="1" x14ac:dyDescent="0.2"/>
    <row r="2062" ht="14.25" hidden="1" customHeight="1" x14ac:dyDescent="0.2"/>
    <row r="2063" ht="14.25" hidden="1" customHeight="1" x14ac:dyDescent="0.2"/>
    <row r="2064" ht="14.25" hidden="1" customHeight="1" x14ac:dyDescent="0.2"/>
    <row r="2065" ht="14.25" hidden="1" customHeight="1" x14ac:dyDescent="0.2"/>
    <row r="2066" ht="14.25" hidden="1" customHeight="1" x14ac:dyDescent="0.2"/>
    <row r="2067" ht="14.25" hidden="1" customHeight="1" x14ac:dyDescent="0.2"/>
    <row r="2068" ht="14.25" hidden="1" customHeight="1" x14ac:dyDescent="0.2"/>
    <row r="2069" ht="14.25" hidden="1" customHeight="1" x14ac:dyDescent="0.2"/>
    <row r="2070" ht="14.25" hidden="1" customHeight="1" x14ac:dyDescent="0.2"/>
    <row r="2071" ht="14.25" hidden="1" customHeight="1" x14ac:dyDescent="0.2"/>
    <row r="2072" ht="14.25" hidden="1" customHeight="1" x14ac:dyDescent="0.2"/>
    <row r="2073" ht="14.25" hidden="1" customHeight="1" x14ac:dyDescent="0.2"/>
    <row r="2074" ht="14.25" hidden="1" customHeight="1" x14ac:dyDescent="0.2"/>
    <row r="2075" ht="14.25" hidden="1" customHeight="1" x14ac:dyDescent="0.2"/>
    <row r="2076" ht="14.25" hidden="1" customHeight="1" x14ac:dyDescent="0.2"/>
    <row r="2077" ht="14.25" hidden="1" customHeight="1" x14ac:dyDescent="0.2"/>
    <row r="2078" ht="14.25" hidden="1" customHeight="1" x14ac:dyDescent="0.2"/>
    <row r="2079" ht="14.25" hidden="1" customHeight="1" x14ac:dyDescent="0.2"/>
    <row r="2080" ht="14.25" hidden="1" customHeight="1" x14ac:dyDescent="0.2"/>
    <row r="2081" ht="14.25" hidden="1" customHeight="1" x14ac:dyDescent="0.2"/>
    <row r="2082" ht="14.25" hidden="1" customHeight="1" x14ac:dyDescent="0.2"/>
    <row r="2083" ht="14.25" hidden="1" customHeight="1" x14ac:dyDescent="0.2"/>
    <row r="2084" ht="14.25" hidden="1" customHeight="1" x14ac:dyDescent="0.2"/>
    <row r="2085" ht="14.25" hidden="1" customHeight="1" x14ac:dyDescent="0.2"/>
    <row r="2086" ht="14.25" hidden="1" customHeight="1" x14ac:dyDescent="0.2"/>
    <row r="2087" ht="14.25" hidden="1" customHeight="1" x14ac:dyDescent="0.2"/>
    <row r="2088" ht="14.25" hidden="1" customHeight="1" x14ac:dyDescent="0.2"/>
    <row r="2089" ht="14.25" hidden="1" customHeight="1" x14ac:dyDescent="0.2"/>
    <row r="2090" ht="14.25" hidden="1" customHeight="1" x14ac:dyDescent="0.2"/>
    <row r="2091" ht="14.25" hidden="1" customHeight="1" x14ac:dyDescent="0.2"/>
    <row r="2092" ht="14.25" hidden="1" customHeight="1" x14ac:dyDescent="0.2"/>
    <row r="2093" ht="14.25" hidden="1" customHeight="1" x14ac:dyDescent="0.2"/>
    <row r="2094" ht="14.25" hidden="1" customHeight="1" x14ac:dyDescent="0.2"/>
    <row r="2095" ht="14.25" hidden="1" customHeight="1" x14ac:dyDescent="0.2"/>
    <row r="2096" ht="14.25" hidden="1" customHeight="1" x14ac:dyDescent="0.2"/>
    <row r="2097" ht="14.25" hidden="1" customHeight="1" x14ac:dyDescent="0.2"/>
    <row r="2098" ht="14.25" hidden="1" customHeight="1" x14ac:dyDescent="0.2"/>
    <row r="2099" ht="14.25" hidden="1" customHeight="1" x14ac:dyDescent="0.2"/>
    <row r="2100" ht="14.25" hidden="1" customHeight="1" x14ac:dyDescent="0.2"/>
    <row r="2101" ht="14.25" hidden="1" customHeight="1" x14ac:dyDescent="0.2"/>
    <row r="2102" ht="14.25" hidden="1" customHeight="1" x14ac:dyDescent="0.2"/>
    <row r="2103" ht="14.25" hidden="1" customHeight="1" x14ac:dyDescent="0.2"/>
    <row r="2104" ht="14.25" hidden="1" customHeight="1" x14ac:dyDescent="0.2"/>
    <row r="2105" ht="14.25" hidden="1" customHeight="1" x14ac:dyDescent="0.2"/>
    <row r="2106" ht="14.25" hidden="1" customHeight="1" x14ac:dyDescent="0.2"/>
    <row r="2107" ht="14.25" hidden="1" customHeight="1" x14ac:dyDescent="0.2"/>
    <row r="2108" ht="14.25" hidden="1" customHeight="1" x14ac:dyDescent="0.2"/>
    <row r="2109" ht="14.25" hidden="1" customHeight="1" x14ac:dyDescent="0.2"/>
    <row r="2110" ht="14.25" hidden="1" customHeight="1" x14ac:dyDescent="0.2"/>
    <row r="2111" ht="14.25" hidden="1" customHeight="1" x14ac:dyDescent="0.2"/>
    <row r="2112" ht="14.25" hidden="1" customHeight="1" x14ac:dyDescent="0.2"/>
    <row r="2113" ht="14.25" hidden="1" customHeight="1" x14ac:dyDescent="0.2"/>
    <row r="2114" ht="14.25" hidden="1" customHeight="1" x14ac:dyDescent="0.2"/>
    <row r="2115" ht="14.25" hidden="1" customHeight="1" x14ac:dyDescent="0.2"/>
    <row r="2116" ht="14.25" hidden="1" customHeight="1" x14ac:dyDescent="0.2"/>
    <row r="2117" ht="14.25" hidden="1" customHeight="1" x14ac:dyDescent="0.2"/>
    <row r="2118" ht="14.25" hidden="1" customHeight="1" x14ac:dyDescent="0.2"/>
    <row r="2119" ht="14.25" hidden="1" customHeight="1" x14ac:dyDescent="0.2"/>
    <row r="2120" ht="14.25" hidden="1" customHeight="1" x14ac:dyDescent="0.2"/>
    <row r="2121" ht="14.25" hidden="1" customHeight="1" x14ac:dyDescent="0.2"/>
    <row r="2122" ht="14.25" hidden="1" customHeight="1" x14ac:dyDescent="0.2"/>
    <row r="2123" ht="14.25" hidden="1" customHeight="1" x14ac:dyDescent="0.2"/>
    <row r="2124" ht="14.25" hidden="1" customHeight="1" x14ac:dyDescent="0.2"/>
    <row r="2125" ht="14.25" hidden="1" customHeight="1" x14ac:dyDescent="0.2"/>
    <row r="2126" ht="14.25" hidden="1" customHeight="1" x14ac:dyDescent="0.2"/>
    <row r="2127" ht="14.25" hidden="1" customHeight="1" x14ac:dyDescent="0.2"/>
    <row r="2128" ht="14.25" hidden="1" customHeight="1" x14ac:dyDescent="0.2"/>
    <row r="2129" ht="14.25" hidden="1" customHeight="1" x14ac:dyDescent="0.2"/>
    <row r="2130" ht="14.25" hidden="1" customHeight="1" x14ac:dyDescent="0.2"/>
    <row r="2131" ht="14.25" hidden="1" customHeight="1" x14ac:dyDescent="0.2"/>
    <row r="2132" ht="14.25" hidden="1" customHeight="1" x14ac:dyDescent="0.2"/>
    <row r="2133" ht="14.25" hidden="1" customHeight="1" x14ac:dyDescent="0.2"/>
    <row r="2134" ht="14.25" hidden="1" customHeight="1" x14ac:dyDescent="0.2"/>
    <row r="2135" ht="14.25" hidden="1" customHeight="1" x14ac:dyDescent="0.2"/>
    <row r="2136" ht="14.25" hidden="1" customHeight="1" x14ac:dyDescent="0.2"/>
    <row r="2137" ht="14.25" hidden="1" customHeight="1" x14ac:dyDescent="0.2"/>
    <row r="2138" ht="14.25" hidden="1" customHeight="1" x14ac:dyDescent="0.2"/>
    <row r="2139" ht="14.25" hidden="1" customHeight="1" x14ac:dyDescent="0.2"/>
    <row r="2140" ht="14.25" hidden="1" customHeight="1" x14ac:dyDescent="0.2"/>
    <row r="2141" ht="14.25" hidden="1" customHeight="1" x14ac:dyDescent="0.2"/>
    <row r="2142" ht="14.25" hidden="1" customHeight="1" x14ac:dyDescent="0.2"/>
    <row r="2143" ht="14.25" hidden="1" customHeight="1" x14ac:dyDescent="0.2"/>
    <row r="2144" ht="14.25" hidden="1" customHeight="1" x14ac:dyDescent="0.2"/>
    <row r="2145" ht="14.25" hidden="1" customHeight="1" x14ac:dyDescent="0.2"/>
    <row r="2146" ht="14.25" hidden="1" customHeight="1" x14ac:dyDescent="0.2"/>
    <row r="2147" ht="14.25" hidden="1" customHeight="1" x14ac:dyDescent="0.2"/>
    <row r="2148" ht="14.25" hidden="1" customHeight="1" x14ac:dyDescent="0.2"/>
    <row r="2149" ht="14.25" hidden="1" customHeight="1" x14ac:dyDescent="0.2"/>
    <row r="2150" ht="14.25" hidden="1" customHeight="1" x14ac:dyDescent="0.2"/>
    <row r="2151" ht="14.25" hidden="1" customHeight="1" x14ac:dyDescent="0.2"/>
    <row r="2152" ht="14.25" hidden="1" customHeight="1" x14ac:dyDescent="0.2"/>
    <row r="2153" ht="14.25" hidden="1" customHeight="1" x14ac:dyDescent="0.2"/>
    <row r="2154" ht="14.25" hidden="1" customHeight="1" x14ac:dyDescent="0.2"/>
    <row r="2155" ht="14.25" hidden="1" customHeight="1" x14ac:dyDescent="0.2"/>
    <row r="2156" ht="14.25" hidden="1" customHeight="1" x14ac:dyDescent="0.2"/>
    <row r="2157" ht="14.25" hidden="1" customHeight="1" x14ac:dyDescent="0.2"/>
    <row r="2158" ht="14.25" hidden="1" customHeight="1" x14ac:dyDescent="0.2"/>
    <row r="2159" ht="14.25" hidden="1" customHeight="1" x14ac:dyDescent="0.2"/>
    <row r="2160" ht="14.25" hidden="1" customHeight="1" x14ac:dyDescent="0.2"/>
    <row r="2161" ht="14.25" hidden="1" customHeight="1" x14ac:dyDescent="0.2"/>
    <row r="2162" ht="14.25" hidden="1" customHeight="1" x14ac:dyDescent="0.2"/>
    <row r="2163" ht="14.25" hidden="1" customHeight="1" x14ac:dyDescent="0.2"/>
    <row r="2164" ht="14.25" hidden="1" customHeight="1" x14ac:dyDescent="0.2"/>
    <row r="2165" ht="14.25" hidden="1" customHeight="1" x14ac:dyDescent="0.2"/>
    <row r="2166" ht="14.25" hidden="1" customHeight="1" x14ac:dyDescent="0.2"/>
    <row r="2167" ht="14.25" hidden="1" customHeight="1" x14ac:dyDescent="0.2"/>
    <row r="2168" ht="14.25" hidden="1" customHeight="1" x14ac:dyDescent="0.2"/>
    <row r="2169" ht="14.25" hidden="1" customHeight="1" x14ac:dyDescent="0.2"/>
    <row r="2170" ht="14.25" hidden="1" customHeight="1" x14ac:dyDescent="0.2"/>
    <row r="2171" ht="14.25" hidden="1" customHeight="1" x14ac:dyDescent="0.2"/>
    <row r="2172" ht="14.25" hidden="1" customHeight="1" x14ac:dyDescent="0.2"/>
    <row r="2173" ht="14.25" hidden="1" customHeight="1" x14ac:dyDescent="0.2"/>
    <row r="2174" ht="14.25" hidden="1" customHeight="1" x14ac:dyDescent="0.2"/>
    <row r="2175" ht="14.25" hidden="1" customHeight="1" x14ac:dyDescent="0.2"/>
    <row r="2176" ht="14.25" hidden="1" customHeight="1" x14ac:dyDescent="0.2"/>
    <row r="2177" ht="14.25" hidden="1" customHeight="1" x14ac:dyDescent="0.2"/>
    <row r="2178" ht="14.25" hidden="1" customHeight="1" x14ac:dyDescent="0.2"/>
    <row r="2179" ht="14.25" hidden="1" customHeight="1" x14ac:dyDescent="0.2"/>
    <row r="2180" ht="14.25" hidden="1" customHeight="1" x14ac:dyDescent="0.2"/>
    <row r="2181" ht="14.25" hidden="1" customHeight="1" x14ac:dyDescent="0.2"/>
    <row r="2182" ht="14.25" hidden="1" customHeight="1" x14ac:dyDescent="0.2"/>
    <row r="2183" ht="14.25" hidden="1" customHeight="1" x14ac:dyDescent="0.2"/>
    <row r="2184" ht="14.25" hidden="1" customHeight="1" x14ac:dyDescent="0.2"/>
    <row r="2185" ht="14.25" hidden="1" customHeight="1" x14ac:dyDescent="0.2"/>
    <row r="2186" ht="14.25" hidden="1" customHeight="1" x14ac:dyDescent="0.2"/>
    <row r="2187" ht="14.25" hidden="1" customHeight="1" x14ac:dyDescent="0.2"/>
    <row r="2188" ht="14.25" hidden="1" customHeight="1" x14ac:dyDescent="0.2"/>
    <row r="2189" ht="14.25" hidden="1" customHeight="1" x14ac:dyDescent="0.2"/>
    <row r="2190" ht="14.25" hidden="1" customHeight="1" x14ac:dyDescent="0.2"/>
    <row r="2191" ht="14.25" hidden="1" customHeight="1" x14ac:dyDescent="0.2"/>
    <row r="2192" ht="14.25" hidden="1" customHeight="1" x14ac:dyDescent="0.2"/>
    <row r="2193" ht="14.25" hidden="1" customHeight="1" x14ac:dyDescent="0.2"/>
    <row r="2194" ht="14.25" hidden="1" customHeight="1" x14ac:dyDescent="0.2"/>
    <row r="2195" ht="14.25" hidden="1" customHeight="1" x14ac:dyDescent="0.2"/>
    <row r="2196" ht="14.25" hidden="1" customHeight="1" x14ac:dyDescent="0.2"/>
    <row r="2197" ht="14.25" hidden="1" customHeight="1" x14ac:dyDescent="0.2"/>
    <row r="2198" ht="14.25" hidden="1" customHeight="1" x14ac:dyDescent="0.2"/>
    <row r="2199" ht="14.25" hidden="1" customHeight="1" x14ac:dyDescent="0.2"/>
    <row r="2200" ht="14.25" hidden="1" customHeight="1" x14ac:dyDescent="0.2"/>
    <row r="2201" ht="14.25" hidden="1" customHeight="1" x14ac:dyDescent="0.2"/>
    <row r="2202" ht="14.25" hidden="1" customHeight="1" x14ac:dyDescent="0.2"/>
    <row r="2203" ht="14.25" hidden="1" customHeight="1" x14ac:dyDescent="0.2"/>
    <row r="2204" ht="14.25" hidden="1" customHeight="1" x14ac:dyDescent="0.2"/>
    <row r="2205" ht="14.25" hidden="1" customHeight="1" x14ac:dyDescent="0.2"/>
    <row r="2206" ht="14.25" hidden="1" customHeight="1" x14ac:dyDescent="0.2"/>
    <row r="2207" ht="14.25" hidden="1" customHeight="1" x14ac:dyDescent="0.2"/>
    <row r="2208" ht="14.25" hidden="1" customHeight="1" x14ac:dyDescent="0.2"/>
    <row r="2209" ht="14.25" hidden="1" customHeight="1" x14ac:dyDescent="0.2"/>
    <row r="2210" ht="14.25" hidden="1" customHeight="1" x14ac:dyDescent="0.2"/>
    <row r="2211" ht="14.25" hidden="1" customHeight="1" x14ac:dyDescent="0.2"/>
    <row r="2212" ht="14.25" hidden="1" customHeight="1" x14ac:dyDescent="0.2"/>
    <row r="2213" ht="14.25" hidden="1" customHeight="1" x14ac:dyDescent="0.2"/>
    <row r="2214" ht="14.25" hidden="1" customHeight="1" x14ac:dyDescent="0.2"/>
    <row r="2215" ht="14.25" hidden="1" customHeight="1" x14ac:dyDescent="0.2"/>
    <row r="2216" ht="14.25" hidden="1" customHeight="1" x14ac:dyDescent="0.2"/>
    <row r="2217" ht="14.25" hidden="1" customHeight="1" x14ac:dyDescent="0.2"/>
    <row r="2218" ht="14.25" hidden="1" customHeight="1" x14ac:dyDescent="0.2"/>
    <row r="2219" ht="14.25" hidden="1" customHeight="1" x14ac:dyDescent="0.2"/>
    <row r="2220" ht="14.25" hidden="1" customHeight="1" x14ac:dyDescent="0.2"/>
    <row r="2221" ht="14.25" hidden="1" customHeight="1" x14ac:dyDescent="0.2"/>
    <row r="2222" ht="14.25" hidden="1" customHeight="1" x14ac:dyDescent="0.2"/>
    <row r="2223" ht="14.25" hidden="1" customHeight="1" x14ac:dyDescent="0.2"/>
    <row r="2224" ht="14.25" hidden="1" customHeight="1" x14ac:dyDescent="0.2"/>
    <row r="2225" ht="14.25" hidden="1" customHeight="1" x14ac:dyDescent="0.2"/>
    <row r="2226" ht="14.25" hidden="1" customHeight="1" x14ac:dyDescent="0.2"/>
    <row r="2227" ht="14.25" hidden="1" customHeight="1" x14ac:dyDescent="0.2"/>
    <row r="2228" ht="14.25" hidden="1" customHeight="1" x14ac:dyDescent="0.2"/>
    <row r="2229" ht="14.25" hidden="1" customHeight="1" x14ac:dyDescent="0.2"/>
    <row r="2230" ht="14.25" hidden="1" customHeight="1" x14ac:dyDescent="0.2"/>
    <row r="2231" ht="14.25" hidden="1" customHeight="1" x14ac:dyDescent="0.2"/>
    <row r="2232" ht="14.25" hidden="1" customHeight="1" x14ac:dyDescent="0.2"/>
    <row r="2233" ht="14.25" hidden="1" customHeight="1" x14ac:dyDescent="0.2"/>
    <row r="2234" ht="14.25" hidden="1" customHeight="1" x14ac:dyDescent="0.2"/>
    <row r="2235" ht="14.25" hidden="1" customHeight="1" x14ac:dyDescent="0.2"/>
    <row r="2236" ht="14.25" hidden="1" customHeight="1" x14ac:dyDescent="0.2"/>
    <row r="2237" ht="14.25" hidden="1" customHeight="1" x14ac:dyDescent="0.2"/>
    <row r="2238" ht="14.25" hidden="1" customHeight="1" x14ac:dyDescent="0.2"/>
    <row r="2239" ht="14.25" hidden="1" customHeight="1" x14ac:dyDescent="0.2"/>
    <row r="2240" ht="14.25" hidden="1" customHeight="1" x14ac:dyDescent="0.2"/>
    <row r="2241" ht="14.25" hidden="1" customHeight="1" x14ac:dyDescent="0.2"/>
    <row r="2242" ht="14.25" hidden="1" customHeight="1" x14ac:dyDescent="0.2"/>
    <row r="2243" ht="14.25" hidden="1" customHeight="1" x14ac:dyDescent="0.2"/>
    <row r="2244" ht="14.25" hidden="1" customHeight="1" x14ac:dyDescent="0.2"/>
    <row r="2245" ht="14.25" hidden="1" customHeight="1" x14ac:dyDescent="0.2"/>
    <row r="2246" ht="14.25" hidden="1" customHeight="1" x14ac:dyDescent="0.2"/>
    <row r="2247" ht="14.25" hidden="1" customHeight="1" x14ac:dyDescent="0.2"/>
    <row r="2248" ht="14.25" hidden="1" customHeight="1" x14ac:dyDescent="0.2"/>
    <row r="2249" ht="14.25" hidden="1" customHeight="1" x14ac:dyDescent="0.2"/>
    <row r="2250" ht="14.25" hidden="1" customHeight="1" x14ac:dyDescent="0.2"/>
    <row r="2251" ht="14.25" hidden="1" customHeight="1" x14ac:dyDescent="0.2"/>
    <row r="2252" ht="14.25" hidden="1" customHeight="1" x14ac:dyDescent="0.2"/>
    <row r="2253" ht="14.25" hidden="1" customHeight="1" x14ac:dyDescent="0.2"/>
    <row r="2254" ht="14.25" hidden="1" customHeight="1" x14ac:dyDescent="0.2"/>
    <row r="2255" ht="14.25" hidden="1" customHeight="1" x14ac:dyDescent="0.2"/>
    <row r="2256" ht="14.25" hidden="1" customHeight="1" x14ac:dyDescent="0.2"/>
    <row r="2257" ht="14.25" hidden="1" customHeight="1" x14ac:dyDescent="0.2"/>
    <row r="2258" ht="14.25" hidden="1" customHeight="1" x14ac:dyDescent="0.2"/>
    <row r="2259" ht="14.25" hidden="1" customHeight="1" x14ac:dyDescent="0.2"/>
    <row r="2260" ht="14.25" hidden="1" customHeight="1" x14ac:dyDescent="0.2"/>
    <row r="2261" ht="14.25" hidden="1" customHeight="1" x14ac:dyDescent="0.2"/>
    <row r="2262" ht="14.25" hidden="1" customHeight="1" x14ac:dyDescent="0.2"/>
    <row r="2263" ht="14.25" hidden="1" customHeight="1" x14ac:dyDescent="0.2"/>
    <row r="2264" ht="14.25" hidden="1" customHeight="1" x14ac:dyDescent="0.2"/>
    <row r="2265" ht="14.25" hidden="1" customHeight="1" x14ac:dyDescent="0.2"/>
    <row r="2266" ht="14.25" hidden="1" customHeight="1" x14ac:dyDescent="0.2"/>
    <row r="2267" ht="14.25" hidden="1" customHeight="1" x14ac:dyDescent="0.2"/>
    <row r="2268" ht="14.25" hidden="1" customHeight="1" x14ac:dyDescent="0.2"/>
    <row r="2269" ht="14.25" hidden="1" customHeight="1" x14ac:dyDescent="0.2"/>
    <row r="2270" ht="14.25" hidden="1" customHeight="1" x14ac:dyDescent="0.2"/>
    <row r="2271" ht="14.25" hidden="1" customHeight="1" x14ac:dyDescent="0.2"/>
    <row r="2272" ht="14.25" hidden="1" customHeight="1" x14ac:dyDescent="0.2"/>
    <row r="2273" ht="14.25" hidden="1" customHeight="1" x14ac:dyDescent="0.2"/>
    <row r="2274" ht="14.25" hidden="1" customHeight="1" x14ac:dyDescent="0.2"/>
    <row r="2275" ht="14.25" hidden="1" customHeight="1" x14ac:dyDescent="0.2"/>
    <row r="2276" ht="14.25" hidden="1" customHeight="1" x14ac:dyDescent="0.2"/>
    <row r="2277" ht="14.25" hidden="1" customHeight="1" x14ac:dyDescent="0.2"/>
    <row r="2278" ht="14.25" hidden="1" customHeight="1" x14ac:dyDescent="0.2"/>
    <row r="2279" ht="14.25" hidden="1" customHeight="1" x14ac:dyDescent="0.2"/>
    <row r="2280" ht="14.25" hidden="1" customHeight="1" x14ac:dyDescent="0.2"/>
    <row r="2281" ht="14.25" hidden="1" customHeight="1" x14ac:dyDescent="0.2"/>
    <row r="2282" ht="14.25" hidden="1" customHeight="1" x14ac:dyDescent="0.2"/>
    <row r="2283" ht="14.25" hidden="1" customHeight="1" x14ac:dyDescent="0.2"/>
    <row r="2284" ht="14.25" hidden="1" customHeight="1" x14ac:dyDescent="0.2"/>
    <row r="2285" ht="14.25" hidden="1" customHeight="1" x14ac:dyDescent="0.2"/>
    <row r="2286" ht="14.25" hidden="1" customHeight="1" x14ac:dyDescent="0.2"/>
    <row r="2287" ht="14.25" hidden="1" customHeight="1" x14ac:dyDescent="0.2"/>
    <row r="2288" ht="14.25" hidden="1" customHeight="1" x14ac:dyDescent="0.2"/>
    <row r="2289" ht="14.25" hidden="1" customHeight="1" x14ac:dyDescent="0.2"/>
    <row r="2290" ht="14.25" hidden="1" customHeight="1" x14ac:dyDescent="0.2"/>
    <row r="2291" ht="14.25" hidden="1" customHeight="1" x14ac:dyDescent="0.2"/>
    <row r="2292" ht="14.25" hidden="1" customHeight="1" x14ac:dyDescent="0.2"/>
    <row r="2293" ht="14.25" hidden="1" customHeight="1" x14ac:dyDescent="0.2"/>
    <row r="2294" ht="14.25" hidden="1" customHeight="1" x14ac:dyDescent="0.2"/>
    <row r="2295" ht="14.25" hidden="1" customHeight="1" x14ac:dyDescent="0.2"/>
    <row r="2296" ht="14.25" hidden="1" customHeight="1" x14ac:dyDescent="0.2"/>
    <row r="2297" ht="14.25" hidden="1" customHeight="1" x14ac:dyDescent="0.2"/>
    <row r="2298" ht="14.25" hidden="1" customHeight="1" x14ac:dyDescent="0.2"/>
    <row r="2299" ht="14.25" hidden="1" customHeight="1" x14ac:dyDescent="0.2"/>
    <row r="2300" ht="14.25" hidden="1" customHeight="1" x14ac:dyDescent="0.2"/>
    <row r="2301" ht="14.25" hidden="1" customHeight="1" x14ac:dyDescent="0.2"/>
    <row r="2302" ht="14.25" hidden="1" customHeight="1" x14ac:dyDescent="0.2"/>
    <row r="2303" ht="14.25" hidden="1" customHeight="1" x14ac:dyDescent="0.2"/>
    <row r="2304" ht="14.25" hidden="1" customHeight="1" x14ac:dyDescent="0.2"/>
    <row r="2305" ht="14.25" hidden="1" customHeight="1" x14ac:dyDescent="0.2"/>
    <row r="2306" ht="14.25" hidden="1" customHeight="1" x14ac:dyDescent="0.2"/>
    <row r="2307" ht="14.25" hidden="1" customHeight="1" x14ac:dyDescent="0.2"/>
    <row r="2308" ht="14.25" hidden="1" customHeight="1" x14ac:dyDescent="0.2"/>
    <row r="2309" ht="14.25" hidden="1" customHeight="1" x14ac:dyDescent="0.2"/>
    <row r="2310" ht="14.25" hidden="1" customHeight="1" x14ac:dyDescent="0.2"/>
    <row r="2311" ht="14.25" hidden="1" customHeight="1" x14ac:dyDescent="0.2"/>
    <row r="2312" ht="14.25" hidden="1" customHeight="1" x14ac:dyDescent="0.2"/>
    <row r="2313" ht="14.25" hidden="1" customHeight="1" x14ac:dyDescent="0.2"/>
    <row r="2314" ht="14.25" hidden="1" customHeight="1" x14ac:dyDescent="0.2"/>
    <row r="2315" ht="14.25" hidden="1" customHeight="1" x14ac:dyDescent="0.2"/>
    <row r="2316" ht="14.25" hidden="1" customHeight="1" x14ac:dyDescent="0.2"/>
    <row r="2317" ht="14.25" hidden="1" customHeight="1" x14ac:dyDescent="0.2"/>
    <row r="2318" ht="14.25" hidden="1" customHeight="1" x14ac:dyDescent="0.2"/>
    <row r="2319" ht="14.25" hidden="1" customHeight="1" x14ac:dyDescent="0.2"/>
    <row r="2320" ht="14.25" hidden="1" customHeight="1" x14ac:dyDescent="0.2"/>
    <row r="2321" ht="14.25" hidden="1" customHeight="1" x14ac:dyDescent="0.2"/>
    <row r="2322" ht="14.25" hidden="1" customHeight="1" x14ac:dyDescent="0.2"/>
    <row r="2323" ht="14.25" hidden="1" customHeight="1" x14ac:dyDescent="0.2"/>
    <row r="2324" ht="14.25" hidden="1" customHeight="1" x14ac:dyDescent="0.2"/>
    <row r="2325" ht="14.25" hidden="1" customHeight="1" x14ac:dyDescent="0.2"/>
    <row r="2326" ht="14.25" hidden="1" customHeight="1" x14ac:dyDescent="0.2"/>
    <row r="2327" ht="14.25" hidden="1" customHeight="1" x14ac:dyDescent="0.2"/>
    <row r="2328" ht="14.25" hidden="1" customHeight="1" x14ac:dyDescent="0.2"/>
    <row r="2329" ht="14.25" hidden="1" customHeight="1" x14ac:dyDescent="0.2"/>
    <row r="2330" ht="14.25" hidden="1" customHeight="1" x14ac:dyDescent="0.2"/>
    <row r="2331" ht="14.25" hidden="1" customHeight="1" x14ac:dyDescent="0.2"/>
    <row r="2332" ht="14.25" hidden="1" customHeight="1" x14ac:dyDescent="0.2"/>
    <row r="2333" ht="14.25" hidden="1" customHeight="1" x14ac:dyDescent="0.2"/>
    <row r="2334" ht="14.25" hidden="1" customHeight="1" x14ac:dyDescent="0.2"/>
    <row r="2335" ht="14.25" hidden="1" customHeight="1" x14ac:dyDescent="0.2"/>
    <row r="2336" ht="14.25" hidden="1" customHeight="1" x14ac:dyDescent="0.2"/>
    <row r="2337" ht="14.25" hidden="1" customHeight="1" x14ac:dyDescent="0.2"/>
    <row r="2338" ht="14.25" hidden="1" customHeight="1" x14ac:dyDescent="0.2"/>
    <row r="2339" ht="14.25" hidden="1" customHeight="1" x14ac:dyDescent="0.2"/>
    <row r="2340" ht="14.25" hidden="1" customHeight="1" x14ac:dyDescent="0.2"/>
    <row r="2341" ht="14.25" hidden="1" customHeight="1" x14ac:dyDescent="0.2"/>
    <row r="2342" ht="14.25" hidden="1" customHeight="1" x14ac:dyDescent="0.2"/>
    <row r="2343" ht="14.25" hidden="1" customHeight="1" x14ac:dyDescent="0.2"/>
    <row r="2344" ht="14.25" hidden="1" customHeight="1" x14ac:dyDescent="0.2"/>
    <row r="2345" ht="14.25" hidden="1" customHeight="1" x14ac:dyDescent="0.2"/>
    <row r="2346" ht="14.25" hidden="1" customHeight="1" x14ac:dyDescent="0.2"/>
    <row r="2347" ht="14.25" hidden="1" customHeight="1" x14ac:dyDescent="0.2"/>
    <row r="2348" ht="14.25" hidden="1" customHeight="1" x14ac:dyDescent="0.2"/>
    <row r="2349" ht="14.25" hidden="1" customHeight="1" x14ac:dyDescent="0.2"/>
    <row r="2350" ht="14.25" hidden="1" customHeight="1" x14ac:dyDescent="0.2"/>
    <row r="2351" ht="14.25" hidden="1" customHeight="1" x14ac:dyDescent="0.2"/>
    <row r="2352" ht="14.25" hidden="1" customHeight="1" x14ac:dyDescent="0.2"/>
    <row r="2353" ht="14.25" hidden="1" customHeight="1" x14ac:dyDescent="0.2"/>
    <row r="2354" ht="14.25" hidden="1" customHeight="1" x14ac:dyDescent="0.2"/>
    <row r="2355" ht="14.25" hidden="1" customHeight="1" x14ac:dyDescent="0.2"/>
    <row r="2356" ht="14.25" hidden="1" customHeight="1" x14ac:dyDescent="0.2"/>
    <row r="2357" ht="14.25" hidden="1" customHeight="1" x14ac:dyDescent="0.2"/>
    <row r="2358" ht="14.25" hidden="1" customHeight="1" x14ac:dyDescent="0.2"/>
    <row r="2359" ht="14.25" hidden="1" customHeight="1" x14ac:dyDescent="0.2"/>
    <row r="2360" ht="14.25" hidden="1" customHeight="1" x14ac:dyDescent="0.2"/>
    <row r="2361" ht="14.25" hidden="1" customHeight="1" x14ac:dyDescent="0.2"/>
    <row r="2362" ht="14.25" hidden="1" customHeight="1" x14ac:dyDescent="0.2"/>
    <row r="2363" ht="14.25" hidden="1" customHeight="1" x14ac:dyDescent="0.2"/>
    <row r="2364" ht="14.25" hidden="1" customHeight="1" x14ac:dyDescent="0.2"/>
    <row r="2365" ht="14.25" hidden="1" customHeight="1" x14ac:dyDescent="0.2"/>
    <row r="2366" ht="14.25" hidden="1" customHeight="1" x14ac:dyDescent="0.2"/>
    <row r="2367" ht="14.25" hidden="1" customHeight="1" x14ac:dyDescent="0.2"/>
    <row r="2368" ht="14.25" hidden="1" customHeight="1" x14ac:dyDescent="0.2"/>
    <row r="2369" ht="14.25" hidden="1" customHeight="1" x14ac:dyDescent="0.2"/>
    <row r="2370" ht="14.25" hidden="1" customHeight="1" x14ac:dyDescent="0.2"/>
    <row r="2371" ht="14.25" hidden="1" customHeight="1" x14ac:dyDescent="0.2"/>
    <row r="2372" ht="14.25" hidden="1" customHeight="1" x14ac:dyDescent="0.2"/>
    <row r="2373" ht="14.25" hidden="1" customHeight="1" x14ac:dyDescent="0.2"/>
    <row r="2374" ht="14.25" hidden="1" customHeight="1" x14ac:dyDescent="0.2"/>
    <row r="2375" ht="14.25" hidden="1" customHeight="1" x14ac:dyDescent="0.2"/>
    <row r="2376" ht="14.25" hidden="1" customHeight="1" x14ac:dyDescent="0.2"/>
    <row r="2377" ht="14.25" hidden="1" customHeight="1" x14ac:dyDescent="0.2"/>
    <row r="2378" ht="14.25" hidden="1" customHeight="1" x14ac:dyDescent="0.2"/>
    <row r="2379" ht="14.25" hidden="1" customHeight="1" x14ac:dyDescent="0.2"/>
    <row r="2380" ht="14.25" hidden="1" customHeight="1" x14ac:dyDescent="0.2"/>
    <row r="2381" ht="14.25" hidden="1" customHeight="1" x14ac:dyDescent="0.2"/>
    <row r="2382" ht="14.25" hidden="1" customHeight="1" x14ac:dyDescent="0.2"/>
    <row r="2383" ht="14.25" hidden="1" customHeight="1" x14ac:dyDescent="0.2"/>
    <row r="2384" ht="14.25" hidden="1" customHeight="1" x14ac:dyDescent="0.2"/>
    <row r="2385" ht="14.25" hidden="1" customHeight="1" x14ac:dyDescent="0.2"/>
    <row r="2386" ht="14.25" hidden="1" customHeight="1" x14ac:dyDescent="0.2"/>
    <row r="2387" ht="14.25" hidden="1" customHeight="1" x14ac:dyDescent="0.2"/>
    <row r="2388" ht="14.25" hidden="1" customHeight="1" x14ac:dyDescent="0.2"/>
    <row r="2389" ht="14.25" hidden="1" customHeight="1" x14ac:dyDescent="0.2"/>
    <row r="2390" ht="14.25" hidden="1" customHeight="1" x14ac:dyDescent="0.2"/>
    <row r="2391" ht="14.25" hidden="1" customHeight="1" x14ac:dyDescent="0.2"/>
    <row r="2392" ht="14.25" hidden="1" customHeight="1" x14ac:dyDescent="0.2"/>
    <row r="2393" ht="14.25" hidden="1" customHeight="1" x14ac:dyDescent="0.2"/>
    <row r="2394" ht="14.25" hidden="1" customHeight="1" x14ac:dyDescent="0.2"/>
    <row r="2395" ht="14.25" hidden="1" customHeight="1" x14ac:dyDescent="0.2"/>
    <row r="2396" ht="14.25" hidden="1" customHeight="1" x14ac:dyDescent="0.2"/>
    <row r="2397" ht="14.25" hidden="1" customHeight="1" x14ac:dyDescent="0.2"/>
    <row r="2398" ht="14.25" hidden="1" customHeight="1" x14ac:dyDescent="0.2"/>
    <row r="2399" ht="14.25" hidden="1" customHeight="1" x14ac:dyDescent="0.2"/>
    <row r="2400" ht="14.25" hidden="1" customHeight="1" x14ac:dyDescent="0.2"/>
    <row r="2401" ht="14.25" hidden="1" customHeight="1" x14ac:dyDescent="0.2"/>
    <row r="2402" ht="14.25" hidden="1" customHeight="1" x14ac:dyDescent="0.2"/>
    <row r="2403" ht="14.25" hidden="1" customHeight="1" x14ac:dyDescent="0.2"/>
    <row r="2404" ht="14.25" hidden="1" customHeight="1" x14ac:dyDescent="0.2"/>
    <row r="2405" ht="14.25" hidden="1" customHeight="1" x14ac:dyDescent="0.2"/>
    <row r="2406" ht="14.25" hidden="1" customHeight="1" x14ac:dyDescent="0.2"/>
    <row r="2407" ht="14.25" hidden="1" customHeight="1" x14ac:dyDescent="0.2"/>
    <row r="2408" ht="14.25" hidden="1" customHeight="1" x14ac:dyDescent="0.2"/>
    <row r="2409" ht="14.25" hidden="1" customHeight="1" x14ac:dyDescent="0.2"/>
    <row r="2410" ht="14.25" hidden="1" customHeight="1" x14ac:dyDescent="0.2"/>
    <row r="2411" ht="14.25" hidden="1" customHeight="1" x14ac:dyDescent="0.2"/>
    <row r="2412" ht="14.25" hidden="1" customHeight="1" x14ac:dyDescent="0.2"/>
    <row r="2413" ht="14.25" hidden="1" customHeight="1" x14ac:dyDescent="0.2"/>
    <row r="2414" ht="14.25" hidden="1" customHeight="1" x14ac:dyDescent="0.2"/>
    <row r="2415" ht="14.25" hidden="1" customHeight="1" x14ac:dyDescent="0.2"/>
    <row r="2416" ht="14.25" hidden="1" customHeight="1" x14ac:dyDescent="0.2"/>
    <row r="2417" ht="14.25" hidden="1" customHeight="1" x14ac:dyDescent="0.2"/>
    <row r="2418" ht="14.25" hidden="1" customHeight="1" x14ac:dyDescent="0.2"/>
    <row r="2419" ht="14.25" hidden="1" customHeight="1" x14ac:dyDescent="0.2"/>
    <row r="2420" ht="14.25" hidden="1" customHeight="1" x14ac:dyDescent="0.2"/>
    <row r="2421" ht="14.25" hidden="1" customHeight="1" x14ac:dyDescent="0.2"/>
    <row r="2422" ht="14.25" hidden="1" customHeight="1" x14ac:dyDescent="0.2"/>
    <row r="2423" ht="14.25" hidden="1" customHeight="1" x14ac:dyDescent="0.2"/>
    <row r="2424" ht="14.25" hidden="1" customHeight="1" x14ac:dyDescent="0.2"/>
    <row r="2425" ht="14.25" hidden="1" customHeight="1" x14ac:dyDescent="0.2"/>
    <row r="2426" ht="14.25" hidden="1" customHeight="1" x14ac:dyDescent="0.2"/>
    <row r="2427" ht="14.25" hidden="1" customHeight="1" x14ac:dyDescent="0.2"/>
    <row r="2428" ht="14.25" hidden="1" customHeight="1" x14ac:dyDescent="0.2"/>
    <row r="2429" ht="14.25" hidden="1" customHeight="1" x14ac:dyDescent="0.2"/>
    <row r="2430" ht="14.25" hidden="1" customHeight="1" x14ac:dyDescent="0.2"/>
    <row r="2431" ht="14.25" hidden="1" customHeight="1" x14ac:dyDescent="0.2"/>
    <row r="2432" ht="14.25" hidden="1" customHeight="1" x14ac:dyDescent="0.2"/>
    <row r="2433" ht="14.25" hidden="1" customHeight="1" x14ac:dyDescent="0.2"/>
    <row r="2434" ht="14.25" hidden="1" customHeight="1" x14ac:dyDescent="0.2"/>
    <row r="2435" ht="14.25" hidden="1" customHeight="1" x14ac:dyDescent="0.2"/>
    <row r="2436" ht="14.25" hidden="1" customHeight="1" x14ac:dyDescent="0.2"/>
    <row r="2437" ht="14.25" hidden="1" customHeight="1" x14ac:dyDescent="0.2"/>
    <row r="2438" ht="14.25" hidden="1" customHeight="1" x14ac:dyDescent="0.2"/>
    <row r="2439" ht="14.25" hidden="1" customHeight="1" x14ac:dyDescent="0.2"/>
    <row r="2440" ht="14.25" hidden="1" customHeight="1" x14ac:dyDescent="0.2"/>
    <row r="2441" ht="14.25" hidden="1" customHeight="1" x14ac:dyDescent="0.2"/>
    <row r="2442" ht="14.25" hidden="1" customHeight="1" x14ac:dyDescent="0.2"/>
    <row r="2443" ht="14.25" hidden="1" customHeight="1" x14ac:dyDescent="0.2"/>
    <row r="2444" ht="14.25" hidden="1" customHeight="1" x14ac:dyDescent="0.2"/>
    <row r="2445" ht="14.25" hidden="1" customHeight="1" x14ac:dyDescent="0.2"/>
    <row r="2446" ht="14.25" hidden="1" customHeight="1" x14ac:dyDescent="0.2"/>
    <row r="2447" ht="14.25" hidden="1" customHeight="1" x14ac:dyDescent="0.2"/>
    <row r="2448" ht="14.25" hidden="1" customHeight="1" x14ac:dyDescent="0.2"/>
    <row r="2449" ht="14.25" hidden="1" customHeight="1" x14ac:dyDescent="0.2"/>
    <row r="2450" ht="14.25" hidden="1" customHeight="1" x14ac:dyDescent="0.2"/>
    <row r="2451" ht="14.25" hidden="1" customHeight="1" x14ac:dyDescent="0.2"/>
    <row r="2452" ht="14.25" hidden="1" customHeight="1" x14ac:dyDescent="0.2"/>
    <row r="2453" ht="14.25" hidden="1" customHeight="1" x14ac:dyDescent="0.2"/>
    <row r="2454" ht="14.25" hidden="1" customHeight="1" x14ac:dyDescent="0.2"/>
    <row r="2455" ht="14.25" hidden="1" customHeight="1" x14ac:dyDescent="0.2"/>
    <row r="2456" ht="14.25" hidden="1" customHeight="1" x14ac:dyDescent="0.2"/>
    <row r="2457" ht="14.25" hidden="1" customHeight="1" x14ac:dyDescent="0.2"/>
    <row r="2458" ht="14.25" hidden="1" customHeight="1" x14ac:dyDescent="0.2"/>
    <row r="2459" ht="14.25" hidden="1" customHeight="1" x14ac:dyDescent="0.2"/>
    <row r="2460" ht="14.25" hidden="1" customHeight="1" x14ac:dyDescent="0.2"/>
    <row r="2461" ht="14.25" hidden="1" customHeight="1" x14ac:dyDescent="0.2"/>
    <row r="2462" ht="14.25" hidden="1" customHeight="1" x14ac:dyDescent="0.2"/>
    <row r="2463" ht="14.25" hidden="1" customHeight="1" x14ac:dyDescent="0.2"/>
    <row r="2464" ht="14.25" hidden="1" customHeight="1" x14ac:dyDescent="0.2"/>
    <row r="2465" ht="14.25" hidden="1" customHeight="1" x14ac:dyDescent="0.2"/>
    <row r="2466" ht="14.25" hidden="1" customHeight="1" x14ac:dyDescent="0.2"/>
    <row r="2467" ht="14.25" hidden="1" customHeight="1" x14ac:dyDescent="0.2"/>
    <row r="2468" ht="14.25" hidden="1" customHeight="1" x14ac:dyDescent="0.2"/>
    <row r="2469" ht="14.25" hidden="1" customHeight="1" x14ac:dyDescent="0.2"/>
    <row r="2470" ht="14.25" hidden="1" customHeight="1" x14ac:dyDescent="0.2"/>
    <row r="2471" ht="14.25" hidden="1" customHeight="1" x14ac:dyDescent="0.2"/>
    <row r="2472" ht="14.25" hidden="1" customHeight="1" x14ac:dyDescent="0.2"/>
    <row r="2473" ht="14.25" hidden="1" customHeight="1" x14ac:dyDescent="0.2"/>
    <row r="2474" ht="14.25" hidden="1" customHeight="1" x14ac:dyDescent="0.2"/>
    <row r="2475" ht="14.25" hidden="1" customHeight="1" x14ac:dyDescent="0.2"/>
    <row r="2476" ht="14.25" hidden="1" customHeight="1" x14ac:dyDescent="0.2"/>
    <row r="2477" ht="14.25" hidden="1" customHeight="1" x14ac:dyDescent="0.2"/>
    <row r="2478" ht="14.25" hidden="1" customHeight="1" x14ac:dyDescent="0.2"/>
    <row r="2479" ht="14.25" hidden="1" customHeight="1" x14ac:dyDescent="0.2"/>
    <row r="2480" ht="14.25" hidden="1" customHeight="1" x14ac:dyDescent="0.2"/>
    <row r="2481" ht="14.25" hidden="1" customHeight="1" x14ac:dyDescent="0.2"/>
    <row r="2482" ht="14.25" hidden="1" customHeight="1" x14ac:dyDescent="0.2"/>
    <row r="2483" ht="14.25" hidden="1" customHeight="1" x14ac:dyDescent="0.2"/>
    <row r="2484" ht="14.25" hidden="1" customHeight="1" x14ac:dyDescent="0.2"/>
    <row r="2485" ht="14.25" hidden="1" customHeight="1" x14ac:dyDescent="0.2"/>
    <row r="2486" ht="14.25" hidden="1" customHeight="1" x14ac:dyDescent="0.2"/>
    <row r="2487" ht="14.25" hidden="1" customHeight="1" x14ac:dyDescent="0.2"/>
    <row r="2488" ht="14.25" hidden="1" customHeight="1" x14ac:dyDescent="0.2"/>
    <row r="2489" ht="14.25" hidden="1" customHeight="1" x14ac:dyDescent="0.2"/>
    <row r="2490" ht="14.25" hidden="1" customHeight="1" x14ac:dyDescent="0.2"/>
    <row r="2491" ht="14.25" hidden="1" customHeight="1" x14ac:dyDescent="0.2"/>
    <row r="2492" ht="14.25" hidden="1" customHeight="1" x14ac:dyDescent="0.2"/>
    <row r="2493" ht="14.25" hidden="1" customHeight="1" x14ac:dyDescent="0.2"/>
    <row r="2494" ht="14.25" hidden="1" customHeight="1" x14ac:dyDescent="0.2"/>
    <row r="2495" ht="14.25" hidden="1" customHeight="1" x14ac:dyDescent="0.2"/>
    <row r="2496" ht="14.25" hidden="1" customHeight="1" x14ac:dyDescent="0.2"/>
    <row r="2497" ht="14.25" hidden="1" customHeight="1" x14ac:dyDescent="0.2"/>
    <row r="2498" ht="14.25" hidden="1" customHeight="1" x14ac:dyDescent="0.2"/>
    <row r="2499" ht="14.25" hidden="1" customHeight="1" x14ac:dyDescent="0.2"/>
    <row r="2500" ht="14.25" hidden="1" customHeight="1" x14ac:dyDescent="0.2"/>
    <row r="2501" ht="14.25" hidden="1" customHeight="1" x14ac:dyDescent="0.2"/>
    <row r="2502" ht="14.25" hidden="1" customHeight="1" x14ac:dyDescent="0.2"/>
    <row r="2503" ht="14.25" hidden="1" customHeight="1" x14ac:dyDescent="0.2"/>
    <row r="2504" ht="14.25" hidden="1" customHeight="1" x14ac:dyDescent="0.2"/>
    <row r="2505" ht="14.25" hidden="1" customHeight="1" x14ac:dyDescent="0.2"/>
    <row r="2506" ht="14.25" hidden="1" customHeight="1" x14ac:dyDescent="0.2"/>
    <row r="2507" ht="14.25" hidden="1" customHeight="1" x14ac:dyDescent="0.2"/>
    <row r="2508" ht="14.25" hidden="1" customHeight="1" x14ac:dyDescent="0.2"/>
    <row r="2509" ht="14.25" hidden="1" customHeight="1" x14ac:dyDescent="0.2"/>
    <row r="2510" ht="14.25" hidden="1" customHeight="1" x14ac:dyDescent="0.2"/>
    <row r="2511" ht="14.25" hidden="1" customHeight="1" x14ac:dyDescent="0.2"/>
    <row r="2512" ht="14.25" hidden="1" customHeight="1" x14ac:dyDescent="0.2"/>
    <row r="2513" ht="14.25" hidden="1" customHeight="1" x14ac:dyDescent="0.2"/>
    <row r="2514" ht="14.25" hidden="1" customHeight="1" x14ac:dyDescent="0.2"/>
    <row r="2515" ht="14.25" hidden="1" customHeight="1" x14ac:dyDescent="0.2"/>
    <row r="2516" ht="14.25" hidden="1" customHeight="1" x14ac:dyDescent="0.2"/>
    <row r="2517" ht="14.25" hidden="1" customHeight="1" x14ac:dyDescent="0.2"/>
    <row r="2518" ht="14.25" hidden="1" customHeight="1" x14ac:dyDescent="0.2"/>
    <row r="2519" ht="14.25" hidden="1" customHeight="1" x14ac:dyDescent="0.2"/>
    <row r="2520" ht="14.25" hidden="1" customHeight="1" x14ac:dyDescent="0.2"/>
    <row r="2521" ht="14.25" hidden="1" customHeight="1" x14ac:dyDescent="0.2"/>
    <row r="2522" ht="14.25" hidden="1" customHeight="1" x14ac:dyDescent="0.2"/>
    <row r="2523" ht="14.25" hidden="1" customHeight="1" x14ac:dyDescent="0.2"/>
    <row r="2524" ht="14.25" hidden="1" customHeight="1" x14ac:dyDescent="0.2"/>
    <row r="2525" ht="14.25" hidden="1" customHeight="1" x14ac:dyDescent="0.2"/>
    <row r="2526" ht="14.25" hidden="1" customHeight="1" x14ac:dyDescent="0.2"/>
    <row r="2527" ht="14.25" hidden="1" customHeight="1" x14ac:dyDescent="0.2"/>
    <row r="2528" ht="14.25" hidden="1" customHeight="1" x14ac:dyDescent="0.2"/>
    <row r="2529" ht="14.25" hidden="1" customHeight="1" x14ac:dyDescent="0.2"/>
    <row r="2530" ht="14.25" hidden="1" customHeight="1" x14ac:dyDescent="0.2"/>
    <row r="2531" ht="14.25" hidden="1" customHeight="1" x14ac:dyDescent="0.2"/>
    <row r="2532" ht="14.25" hidden="1" customHeight="1" x14ac:dyDescent="0.2"/>
    <row r="2533" ht="14.25" hidden="1" customHeight="1" x14ac:dyDescent="0.2"/>
    <row r="2534" ht="14.25" hidden="1" customHeight="1" x14ac:dyDescent="0.2"/>
    <row r="2535" ht="14.25" hidden="1" customHeight="1" x14ac:dyDescent="0.2"/>
    <row r="2536" ht="14.25" hidden="1" customHeight="1" x14ac:dyDescent="0.2"/>
    <row r="2537" ht="14.25" hidden="1" customHeight="1" x14ac:dyDescent="0.2"/>
    <row r="2538" ht="14.25" hidden="1" customHeight="1" x14ac:dyDescent="0.2"/>
    <row r="2539" ht="14.25" hidden="1" customHeight="1" x14ac:dyDescent="0.2"/>
    <row r="2540" ht="14.25" hidden="1" customHeight="1" x14ac:dyDescent="0.2"/>
    <row r="2541" ht="14.25" hidden="1" customHeight="1" x14ac:dyDescent="0.2"/>
    <row r="2542" ht="14.25" hidden="1" customHeight="1" x14ac:dyDescent="0.2"/>
    <row r="2543" ht="14.25" hidden="1" customHeight="1" x14ac:dyDescent="0.2"/>
    <row r="2544" ht="14.25" hidden="1" customHeight="1" x14ac:dyDescent="0.2"/>
    <row r="2545" ht="14.25" hidden="1" customHeight="1" x14ac:dyDescent="0.2"/>
    <row r="2546" ht="14.25" hidden="1" customHeight="1" x14ac:dyDescent="0.2"/>
    <row r="2547" ht="14.25" hidden="1" customHeight="1" x14ac:dyDescent="0.2"/>
    <row r="2548" ht="14.25" hidden="1" customHeight="1" x14ac:dyDescent="0.2"/>
    <row r="2549" ht="14.25" hidden="1" customHeight="1" x14ac:dyDescent="0.2"/>
    <row r="2550" ht="14.25" hidden="1" customHeight="1" x14ac:dyDescent="0.2"/>
    <row r="2551" ht="14.25" hidden="1" customHeight="1" x14ac:dyDescent="0.2"/>
    <row r="2552" ht="14.25" hidden="1" customHeight="1" x14ac:dyDescent="0.2"/>
    <row r="2553" ht="14.25" hidden="1" customHeight="1" x14ac:dyDescent="0.2"/>
    <row r="2554" ht="14.25" hidden="1" customHeight="1" x14ac:dyDescent="0.2"/>
    <row r="2555" ht="14.25" hidden="1" customHeight="1" x14ac:dyDescent="0.2"/>
    <row r="2556" ht="14.25" hidden="1" customHeight="1" x14ac:dyDescent="0.2"/>
    <row r="2557" ht="14.25" hidden="1" customHeight="1" x14ac:dyDescent="0.2"/>
    <row r="2558" ht="14.25" hidden="1" customHeight="1" x14ac:dyDescent="0.2"/>
    <row r="2559" ht="14.25" hidden="1" customHeight="1" x14ac:dyDescent="0.2"/>
    <row r="2560" ht="14.25" hidden="1" customHeight="1" x14ac:dyDescent="0.2"/>
    <row r="2561" ht="14.25" hidden="1" customHeight="1" x14ac:dyDescent="0.2"/>
    <row r="2562" ht="14.25" hidden="1" customHeight="1" x14ac:dyDescent="0.2"/>
    <row r="2563" ht="14.25" hidden="1" customHeight="1" x14ac:dyDescent="0.2"/>
    <row r="2564" ht="14.25" hidden="1" customHeight="1" x14ac:dyDescent="0.2"/>
    <row r="2565" ht="14.25" hidden="1" customHeight="1" x14ac:dyDescent="0.2"/>
    <row r="2566" ht="14.25" hidden="1" customHeight="1" x14ac:dyDescent="0.2"/>
    <row r="2567" ht="14.25" hidden="1" customHeight="1" x14ac:dyDescent="0.2"/>
    <row r="2568" ht="14.25" hidden="1" customHeight="1" x14ac:dyDescent="0.2"/>
    <row r="2569" ht="14.25" hidden="1" customHeight="1" x14ac:dyDescent="0.2"/>
    <row r="2570" ht="14.25" hidden="1" customHeight="1" x14ac:dyDescent="0.2"/>
    <row r="2571" ht="14.25" hidden="1" customHeight="1" x14ac:dyDescent="0.2"/>
    <row r="2572" ht="14.25" hidden="1" customHeight="1" x14ac:dyDescent="0.2"/>
    <row r="2573" ht="14.25" hidden="1" customHeight="1" x14ac:dyDescent="0.2"/>
    <row r="2574" ht="14.25" hidden="1" customHeight="1" x14ac:dyDescent="0.2"/>
    <row r="2575" ht="14.25" hidden="1" customHeight="1" x14ac:dyDescent="0.2"/>
    <row r="2576" ht="14.25" hidden="1" customHeight="1" x14ac:dyDescent="0.2"/>
    <row r="2577" ht="14.25" hidden="1" customHeight="1" x14ac:dyDescent="0.2"/>
    <row r="2578" ht="14.25" hidden="1" customHeight="1" x14ac:dyDescent="0.2"/>
    <row r="2579" ht="14.25" hidden="1" customHeight="1" x14ac:dyDescent="0.2"/>
    <row r="2580" ht="14.25" hidden="1" customHeight="1" x14ac:dyDescent="0.2"/>
    <row r="2581" ht="14.25" hidden="1" customHeight="1" x14ac:dyDescent="0.2"/>
    <row r="2582" ht="14.25" hidden="1" customHeight="1" x14ac:dyDescent="0.2"/>
    <row r="2583" ht="14.25" hidden="1" customHeight="1" x14ac:dyDescent="0.2"/>
    <row r="2584" ht="14.25" hidden="1" customHeight="1" x14ac:dyDescent="0.2"/>
    <row r="2585" ht="14.25" hidden="1" customHeight="1" x14ac:dyDescent="0.2"/>
    <row r="2586" ht="14.25" hidden="1" customHeight="1" x14ac:dyDescent="0.2"/>
    <row r="2587" ht="14.25" hidden="1" customHeight="1" x14ac:dyDescent="0.2"/>
    <row r="2588" ht="14.25" hidden="1" customHeight="1" x14ac:dyDescent="0.2"/>
    <row r="2589" ht="14.25" hidden="1" customHeight="1" x14ac:dyDescent="0.2"/>
    <row r="2590" ht="14.25" hidden="1" customHeight="1" x14ac:dyDescent="0.2"/>
    <row r="2591" ht="14.25" hidden="1" customHeight="1" x14ac:dyDescent="0.2"/>
    <row r="2592" ht="14.25" hidden="1" customHeight="1" x14ac:dyDescent="0.2"/>
    <row r="2593" ht="14.25" hidden="1" customHeight="1" x14ac:dyDescent="0.2"/>
    <row r="2594" ht="14.25" hidden="1" customHeight="1" x14ac:dyDescent="0.2"/>
    <row r="2595" ht="14.25" hidden="1" customHeight="1" x14ac:dyDescent="0.2"/>
    <row r="2596" ht="14.25" hidden="1" customHeight="1" x14ac:dyDescent="0.2"/>
    <row r="2597" ht="14.25" hidden="1" customHeight="1" x14ac:dyDescent="0.2"/>
    <row r="2598" ht="14.25" hidden="1" customHeight="1" x14ac:dyDescent="0.2"/>
    <row r="2599" ht="14.25" hidden="1" customHeight="1" x14ac:dyDescent="0.2"/>
    <row r="2600" ht="14.25" hidden="1" customHeight="1" x14ac:dyDescent="0.2"/>
    <row r="2601" ht="14.25" hidden="1" customHeight="1" x14ac:dyDescent="0.2"/>
    <row r="2602" ht="14.25" hidden="1" customHeight="1" x14ac:dyDescent="0.2"/>
    <row r="2603" ht="14.25" hidden="1" customHeight="1" x14ac:dyDescent="0.2"/>
    <row r="2604" ht="14.25" hidden="1" customHeight="1" x14ac:dyDescent="0.2"/>
    <row r="2605" ht="14.25" hidden="1" customHeight="1" x14ac:dyDescent="0.2"/>
    <row r="2606" ht="14.25" hidden="1" customHeight="1" x14ac:dyDescent="0.2"/>
    <row r="2607" ht="14.25" hidden="1" customHeight="1" x14ac:dyDescent="0.2"/>
    <row r="2608" ht="14.25" hidden="1" customHeight="1" x14ac:dyDescent="0.2"/>
    <row r="2609" ht="14.25" hidden="1" customHeight="1" x14ac:dyDescent="0.2"/>
    <row r="2610" ht="14.25" hidden="1" customHeight="1" x14ac:dyDescent="0.2"/>
    <row r="2611" ht="14.25" hidden="1" customHeight="1" x14ac:dyDescent="0.2"/>
    <row r="2612" ht="14.25" hidden="1" customHeight="1" x14ac:dyDescent="0.2"/>
    <row r="2613" ht="14.25" hidden="1" customHeight="1" x14ac:dyDescent="0.2"/>
    <row r="2614" ht="14.25" hidden="1" customHeight="1" x14ac:dyDescent="0.2"/>
    <row r="2615" ht="14.25" hidden="1" customHeight="1" x14ac:dyDescent="0.2"/>
    <row r="2616" ht="14.25" hidden="1" customHeight="1" x14ac:dyDescent="0.2"/>
    <row r="2617" ht="14.25" hidden="1" customHeight="1" x14ac:dyDescent="0.2"/>
    <row r="2618" ht="14.25" hidden="1" customHeight="1" x14ac:dyDescent="0.2"/>
    <row r="2619" ht="14.25" hidden="1" customHeight="1" x14ac:dyDescent="0.2"/>
    <row r="2620" ht="14.25" hidden="1" customHeight="1" x14ac:dyDescent="0.2"/>
    <row r="2621" ht="14.25" hidden="1" customHeight="1" x14ac:dyDescent="0.2"/>
    <row r="2622" ht="14.25" hidden="1" customHeight="1" x14ac:dyDescent="0.2"/>
    <row r="2623" ht="14.25" hidden="1" customHeight="1" x14ac:dyDescent="0.2"/>
    <row r="2624" ht="14.25" hidden="1" customHeight="1" x14ac:dyDescent="0.2"/>
    <row r="2625" ht="14.25" hidden="1" customHeight="1" x14ac:dyDescent="0.2"/>
    <row r="2626" ht="14.25" hidden="1" customHeight="1" x14ac:dyDescent="0.2"/>
    <row r="2627" ht="14.25" hidden="1" customHeight="1" x14ac:dyDescent="0.2"/>
    <row r="2628" ht="14.25" hidden="1" customHeight="1" x14ac:dyDescent="0.2"/>
    <row r="2629" ht="14.25" hidden="1" customHeight="1" x14ac:dyDescent="0.2"/>
    <row r="2630" ht="14.25" hidden="1" customHeight="1" x14ac:dyDescent="0.2"/>
    <row r="2631" ht="14.25" hidden="1" customHeight="1" x14ac:dyDescent="0.2"/>
    <row r="2632" ht="14.25" hidden="1" customHeight="1" x14ac:dyDescent="0.2"/>
    <row r="2633" ht="14.25" hidden="1" customHeight="1" x14ac:dyDescent="0.2"/>
    <row r="2634" ht="14.25" hidden="1" customHeight="1" x14ac:dyDescent="0.2"/>
    <row r="2635" ht="14.25" hidden="1" customHeight="1" x14ac:dyDescent="0.2"/>
    <row r="2636" ht="14.25" hidden="1" customHeight="1" x14ac:dyDescent="0.2"/>
    <row r="2637" ht="14.25" hidden="1" customHeight="1" x14ac:dyDescent="0.2"/>
    <row r="2638" ht="14.25" hidden="1" customHeight="1" x14ac:dyDescent="0.2"/>
    <row r="2639" ht="14.25" hidden="1" customHeight="1" x14ac:dyDescent="0.2"/>
    <row r="2640" ht="14.25" hidden="1" customHeight="1" x14ac:dyDescent="0.2"/>
    <row r="2641" ht="14.25" hidden="1" customHeight="1" x14ac:dyDescent="0.2"/>
    <row r="2642" ht="14.25" hidden="1" customHeight="1" x14ac:dyDescent="0.2"/>
    <row r="2643" ht="14.25" hidden="1" customHeight="1" x14ac:dyDescent="0.2"/>
    <row r="2644" ht="14.25" hidden="1" customHeight="1" x14ac:dyDescent="0.2"/>
    <row r="2645" ht="14.25" hidden="1" customHeight="1" x14ac:dyDescent="0.2"/>
    <row r="2646" ht="14.25" hidden="1" customHeight="1" x14ac:dyDescent="0.2"/>
    <row r="2647" ht="14.25" hidden="1" customHeight="1" x14ac:dyDescent="0.2"/>
    <row r="2648" ht="14.25" hidden="1" customHeight="1" x14ac:dyDescent="0.2"/>
    <row r="2649" ht="14.25" hidden="1" customHeight="1" x14ac:dyDescent="0.2"/>
    <row r="2650" ht="14.25" hidden="1" customHeight="1" x14ac:dyDescent="0.2"/>
    <row r="2651" ht="14.25" hidden="1" customHeight="1" x14ac:dyDescent="0.2"/>
    <row r="2652" ht="14.25" hidden="1" customHeight="1" x14ac:dyDescent="0.2"/>
    <row r="2653" ht="14.25" hidden="1" customHeight="1" x14ac:dyDescent="0.2"/>
    <row r="2654" ht="14.25" hidden="1" customHeight="1" x14ac:dyDescent="0.2"/>
    <row r="2655" ht="14.25" hidden="1" customHeight="1" x14ac:dyDescent="0.2"/>
    <row r="2656" ht="14.25" hidden="1" customHeight="1" x14ac:dyDescent="0.2"/>
    <row r="2657" ht="14.25" hidden="1" customHeight="1" x14ac:dyDescent="0.2"/>
    <row r="2658" ht="14.25" hidden="1" customHeight="1" x14ac:dyDescent="0.2"/>
    <row r="2659" ht="14.25" hidden="1" customHeight="1" x14ac:dyDescent="0.2"/>
    <row r="2660" ht="14.25" hidden="1" customHeight="1" x14ac:dyDescent="0.2"/>
    <row r="2661" ht="14.25" hidden="1" customHeight="1" x14ac:dyDescent="0.2"/>
    <row r="2662" ht="14.25" hidden="1" customHeight="1" x14ac:dyDescent="0.2"/>
    <row r="2663" ht="14.25" hidden="1" customHeight="1" x14ac:dyDescent="0.2"/>
    <row r="2664" ht="14.25" hidden="1" customHeight="1" x14ac:dyDescent="0.2"/>
    <row r="2665" ht="14.25" hidden="1" customHeight="1" x14ac:dyDescent="0.2"/>
    <row r="2666" ht="14.25" hidden="1" customHeight="1" x14ac:dyDescent="0.2"/>
    <row r="2667" ht="14.25" hidden="1" customHeight="1" x14ac:dyDescent="0.2"/>
    <row r="2668" ht="14.25" hidden="1" customHeight="1" x14ac:dyDescent="0.2"/>
    <row r="2669" ht="14.25" hidden="1" customHeight="1" x14ac:dyDescent="0.2"/>
    <row r="2670" ht="14.25" hidden="1" customHeight="1" x14ac:dyDescent="0.2"/>
    <row r="2671" ht="14.25" hidden="1" customHeight="1" x14ac:dyDescent="0.2"/>
    <row r="2672" ht="14.25" hidden="1" customHeight="1" x14ac:dyDescent="0.2"/>
    <row r="2673" ht="14.25" hidden="1" customHeight="1" x14ac:dyDescent="0.2"/>
    <row r="2674" ht="14.25" hidden="1" customHeight="1" x14ac:dyDescent="0.2"/>
    <row r="2675" ht="14.25" hidden="1" customHeight="1" x14ac:dyDescent="0.2"/>
    <row r="2676" ht="14.25" hidden="1" customHeight="1" x14ac:dyDescent="0.2"/>
    <row r="2677" ht="14.25" hidden="1" customHeight="1" x14ac:dyDescent="0.2"/>
    <row r="2678" ht="14.25" hidden="1" customHeight="1" x14ac:dyDescent="0.2"/>
    <row r="2679" ht="14.25" hidden="1" customHeight="1" x14ac:dyDescent="0.2"/>
    <row r="2680" ht="14.25" hidden="1" customHeight="1" x14ac:dyDescent="0.2"/>
    <row r="2681" ht="14.25" hidden="1" customHeight="1" x14ac:dyDescent="0.2"/>
    <row r="2682" ht="14.25" hidden="1" customHeight="1" x14ac:dyDescent="0.2"/>
    <row r="2683" ht="14.25" hidden="1" customHeight="1" x14ac:dyDescent="0.2"/>
    <row r="2684" ht="14.25" hidden="1" customHeight="1" x14ac:dyDescent="0.2"/>
    <row r="2685" ht="14.25" hidden="1" customHeight="1" x14ac:dyDescent="0.2"/>
    <row r="2686" ht="14.25" hidden="1" customHeight="1" x14ac:dyDescent="0.2"/>
    <row r="2687" ht="14.25" hidden="1" customHeight="1" x14ac:dyDescent="0.2"/>
    <row r="2688" ht="14.25" hidden="1" customHeight="1" x14ac:dyDescent="0.2"/>
    <row r="2689" ht="14.25" hidden="1" customHeight="1" x14ac:dyDescent="0.2"/>
    <row r="2690" ht="14.25" hidden="1" customHeight="1" x14ac:dyDescent="0.2"/>
    <row r="2691" ht="14.25" hidden="1" customHeight="1" x14ac:dyDescent="0.2"/>
    <row r="2692" ht="14.25" hidden="1" customHeight="1" x14ac:dyDescent="0.2"/>
  </sheetData>
  <sheetProtection formatCells="0" formatColumns="0" formatRows="0" insertHyperlinks="0"/>
  <mergeCells count="107">
    <mergeCell ref="AI11:AI13"/>
    <mergeCell ref="B8:B13"/>
    <mergeCell ref="C9:C13"/>
    <mergeCell ref="D10:D13"/>
    <mergeCell ref="E10:E13"/>
    <mergeCell ref="H10:H13"/>
    <mergeCell ref="J10:J13"/>
    <mergeCell ref="M10:M13"/>
    <mergeCell ref="N11:N13"/>
    <mergeCell ref="Q11:Q13"/>
    <mergeCell ref="I10:I13"/>
    <mergeCell ref="AE70:AE72"/>
    <mergeCell ref="AF70:AF72"/>
    <mergeCell ref="N70:N72"/>
    <mergeCell ref="Q70:Q72"/>
    <mergeCell ref="AP14:AQ14"/>
    <mergeCell ref="R70:R72"/>
    <mergeCell ref="V70:V72"/>
    <mergeCell ref="Y70:Y72"/>
    <mergeCell ref="Z70:Z72"/>
    <mergeCell ref="AN69:AN72"/>
    <mergeCell ref="AO69:AO72"/>
    <mergeCell ref="AD70:AD72"/>
    <mergeCell ref="AU10:AU13"/>
    <mergeCell ref="AV10:AV13"/>
    <mergeCell ref="AP11:AP13"/>
    <mergeCell ref="AH11:AH13"/>
    <mergeCell ref="AY69:AY72"/>
    <mergeCell ref="B67:B72"/>
    <mergeCell ref="C68:C72"/>
    <mergeCell ref="AM68:AM72"/>
    <mergeCell ref="D69:D72"/>
    <mergeCell ref="E69:E72"/>
    <mergeCell ref="H69:H72"/>
    <mergeCell ref="I69:I72"/>
    <mergeCell ref="J69:J72"/>
    <mergeCell ref="M69:M72"/>
    <mergeCell ref="AK69:AK72"/>
    <mergeCell ref="AG70:AG72"/>
    <mergeCell ref="AJ70:AJ72"/>
    <mergeCell ref="AA70:AA72"/>
    <mergeCell ref="AB70:AB72"/>
    <mergeCell ref="AC70:AC72"/>
    <mergeCell ref="AU69:AU72"/>
    <mergeCell ref="AV69:AV72"/>
    <mergeCell ref="AW69:AW72"/>
    <mergeCell ref="AX69:AX72"/>
    <mergeCell ref="R104:R106"/>
    <mergeCell ref="V104:V106"/>
    <mergeCell ref="Y104:Y106"/>
    <mergeCell ref="Z104:Z106"/>
    <mergeCell ref="AY10:AY13"/>
    <mergeCell ref="AM4:AO7"/>
    <mergeCell ref="AC11:AC13"/>
    <mergeCell ref="R11:R13"/>
    <mergeCell ref="V11:V13"/>
    <mergeCell ref="AM9:AM13"/>
    <mergeCell ref="AN10:AN13"/>
    <mergeCell ref="AO10:AO13"/>
    <mergeCell ref="Z11:Z13"/>
    <mergeCell ref="AD11:AD13"/>
    <mergeCell ref="AA11:AA13"/>
    <mergeCell ref="AK10:AK13"/>
    <mergeCell ref="AG11:AG13"/>
    <mergeCell ref="AF11:AF13"/>
    <mergeCell ref="AJ11:AJ13"/>
    <mergeCell ref="AE11:AE13"/>
    <mergeCell ref="AB11:AB13"/>
    <mergeCell ref="Y11:Y13"/>
    <mergeCell ref="AW10:AW13"/>
    <mergeCell ref="AX10:AX13"/>
    <mergeCell ref="AY103:AY106"/>
    <mergeCell ref="AN103:AN106"/>
    <mergeCell ref="AO103:AO106"/>
    <mergeCell ref="AU103:AU106"/>
    <mergeCell ref="AV103:AV106"/>
    <mergeCell ref="AW103:AW106"/>
    <mergeCell ref="AX103:AX106"/>
    <mergeCell ref="AF104:AF106"/>
    <mergeCell ref="AG104:AG106"/>
    <mergeCell ref="AJ104:AJ106"/>
    <mergeCell ref="AM102:AM106"/>
    <mergeCell ref="AK103:AK106"/>
    <mergeCell ref="AR10:AS10"/>
    <mergeCell ref="AR11:AS12"/>
    <mergeCell ref="AP4:AR7"/>
    <mergeCell ref="K6:M6"/>
    <mergeCell ref="A16:A32"/>
    <mergeCell ref="G6:I6"/>
    <mergeCell ref="C6:E6"/>
    <mergeCell ref="A109:A134"/>
    <mergeCell ref="A75:A100"/>
    <mergeCell ref="AA104:AA106"/>
    <mergeCell ref="AB104:AB106"/>
    <mergeCell ref="AC104:AC106"/>
    <mergeCell ref="AD104:AD106"/>
    <mergeCell ref="AE104:AE106"/>
    <mergeCell ref="B101:B106"/>
    <mergeCell ref="C102:C106"/>
    <mergeCell ref="D103:D106"/>
    <mergeCell ref="E103:E106"/>
    <mergeCell ref="H103:H106"/>
    <mergeCell ref="I103:I106"/>
    <mergeCell ref="J103:J106"/>
    <mergeCell ref="M103:M106"/>
    <mergeCell ref="N104:N106"/>
    <mergeCell ref="Q104:Q106"/>
  </mergeCells>
  <dataValidations count="6">
    <dataValidation type="decimal" operator="greaterThanOrEqual" allowBlank="1" showInputMessage="1" showErrorMessage="1" error="Please enter non-negative number." sqref="AU16:AY38 AM16:AS38 D16:D38 I38:J38 G16:L16 F16:F17 F30:H38 K30:L38 N16:AK38" xr:uid="{00000000-0002-0000-0300-000000000000}">
      <formula1>0</formula1>
    </dataValidation>
    <dataValidation operator="greaterThanOrEqual" allowBlank="1" showErrorMessage="1" errorTitle="Error" error="Please enter non-negative number." sqref="B108 A15:XFD15 B74:AY74" xr:uid="{00000000-0002-0000-0300-000001000000}"/>
    <dataValidation operator="greaterThanOrEqual" allowBlank="1" showErrorMessage="1" errorTitle="Error" error="Please enter non-negative number." promptTitle="Note" prompt="Please input data in the table above (using the domestic currency and unit multiplier specified on the cover page)." sqref="C101:AK131 AU75:AY97 AM101:AS131 C75:AK97 AM75:AS97 AU101:AY131" xr:uid="{00000000-0002-0000-0300-000002000000}"/>
    <dataValidation allowBlank="1" showErrorMessage="1" promptTitle="Note" prompt="Calculated as the sum of columns 2, 3, 6, 7, 8, 11 and 33." sqref="C16:C38" xr:uid="{00000000-0002-0000-0300-000003000000}"/>
    <dataValidation allowBlank="1" showErrorMessage="1" promptTitle="Note" prompt="Calculated as the sum of columns 12, 15, 16, 20, 23, 24, 25, 26, 27, 28, 29, 30, 31 and 32." sqref="M16:M38" xr:uid="{00000000-0002-0000-0300-000004000000}"/>
    <dataValidation type="decimal" operator="greaterThanOrEqual" allowBlank="1" showErrorMessage="1" error="Please enter non-negative number." promptTitle="Note" prompt="Calculated as the sum of columns 4 and 5." sqref="E16:E38" xr:uid="{00000000-0002-0000-0300-000005000000}">
      <formula1>0</formula1>
    </dataValidation>
  </dataValidations>
  <hyperlinks>
    <hyperlink ref="G6" location="'1 macro-mapping'!A55" display="In floating exchange rates" xr:uid="{00000000-0004-0000-0300-000000000000}"/>
    <hyperlink ref="C6" location="'1 macro-mapping'!B16" display="In reported currency" xr:uid="{00000000-0004-0000-0300-000001000000}"/>
    <hyperlink ref="K6" location="'1 macro-mapping'!A83" display="In constant (from 2016) exchange rates" xr:uid="{00000000-0004-0000-0300-000002000000}"/>
    <hyperlink ref="K6:M6" location="'1 macro-mapping'!A91" display="in USD million (costant 2016 exchange rate)" xr:uid="{00000000-0004-0000-0300-000003000000}"/>
    <hyperlink ref="G6:H6" location="'1 macro-mapping'!A57" display="In floating exchange rates" xr:uid="{00000000-0004-0000-0300-000004000000}"/>
    <hyperlink ref="G6:I6" location="'1 macro-mapping'!A65" display="in USD million (floating exchange rates)" xr:uid="{00000000-0004-0000-0300-000005000000}"/>
  </hyperlinks>
  <pageMargins left="0.70866141732283472" right="0.70866141732283472" top="0.74803149606299213" bottom="0.74803149606299213" header="0.31496062992125984" footer="0.31496062992125984"/>
  <pageSetup paperSize="8" orientation="landscape" cellComments="asDisplayed" r:id="rId1"/>
  <headerFooter>
    <oddHeader>&amp;L&amp;"Times New Roman,Regular"&amp;12&amp;K000000Central Bank of Ireland - RESTRICTED&amp;R&amp;"Calibri"&amp;9&amp;K000000Confidential&amp;1#_x000D_&amp;"Segoe UI"&amp;11&amp;K000000Confidential when completed</oddHeader>
    <oddFooter>&amp;C&amp;P of &amp;N</oddFooter>
    <evenHeader>&amp;L&amp;"Times New Roman,Regular"&amp;12&amp;K000000Central Bank of Ireland - RESTRICTED</evenHeader>
    <firstHeader>&amp;L&amp;"Times New Roman,Regular"&amp;12&amp;K000000Central Bank of Ireland - RESTRICTED</firstHeader>
  </headerFooter>
  <colBreaks count="1" manualBreakCount="1">
    <brk id="26" min="1"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2:CU70"/>
  <sheetViews>
    <sheetView zoomScale="40" zoomScaleNormal="40" workbookViewId="0">
      <pane xSplit="1" ySplit="8" topLeftCell="B9" activePane="bottomRight" state="frozen"/>
      <selection pane="topRight" activeCell="B1" sqref="B1"/>
      <selection pane="bottomLeft" activeCell="A9" sqref="A9"/>
      <selection pane="bottomRight" activeCell="X70" sqref="X70"/>
    </sheetView>
  </sheetViews>
  <sheetFormatPr defaultRowHeight="14.25" x14ac:dyDescent="0.2"/>
  <cols>
    <col min="1" max="1" width="10.5" customWidth="1"/>
    <col min="2" max="2" width="13.875" customWidth="1"/>
    <col min="3" max="3" width="11.875" bestFit="1" customWidth="1"/>
    <col min="4" max="4" width="11.375" customWidth="1"/>
    <col min="5" max="5" width="10.125" customWidth="1"/>
    <col min="6" max="6" width="11.5" customWidth="1"/>
    <col min="7" max="7" width="13.875" customWidth="1"/>
    <col min="8" max="8" width="11.875" bestFit="1" customWidth="1"/>
    <col min="9" max="9" width="11.375" customWidth="1"/>
    <col min="10" max="10" width="10.125" customWidth="1"/>
    <col min="11" max="11" width="11.5" customWidth="1"/>
    <col min="12" max="12" width="13.875" customWidth="1"/>
    <col min="13" max="13" width="11.875" bestFit="1" customWidth="1"/>
    <col min="14" max="14" width="11.375" customWidth="1"/>
    <col min="15" max="15" width="10.125" customWidth="1"/>
    <col min="16" max="16" width="11.5" customWidth="1"/>
    <col min="17" max="17" width="13.875" customWidth="1"/>
    <col min="18" max="18" width="11.875" bestFit="1" customWidth="1"/>
    <col min="19" max="19" width="11.375" customWidth="1"/>
    <col min="20" max="20" width="10.125" customWidth="1"/>
    <col min="21" max="22" width="11.5" customWidth="1"/>
    <col min="23" max="23" width="12.375" customWidth="1"/>
    <col min="26" max="26" width="13.875" customWidth="1"/>
    <col min="27" max="27" width="11.875" bestFit="1" customWidth="1"/>
    <col min="28" max="28" width="11.375" customWidth="1"/>
    <col min="29" max="29" width="10.125" customWidth="1"/>
    <col min="30" max="30" width="11.5" customWidth="1"/>
    <col min="31" max="31" width="13.875" customWidth="1"/>
    <col min="32" max="32" width="11.875" bestFit="1" customWidth="1"/>
    <col min="33" max="33" width="11.375" customWidth="1"/>
    <col min="34" max="34" width="10.125" customWidth="1"/>
    <col min="35" max="35" width="11.5" customWidth="1"/>
    <col min="36" max="36" width="13.875" customWidth="1"/>
    <col min="37" max="37" width="11.875" bestFit="1" customWidth="1"/>
    <col min="38" max="38" width="11.375" customWidth="1"/>
    <col min="39" max="39" width="10.125" customWidth="1"/>
    <col min="40" max="40" width="11.5" customWidth="1"/>
    <col min="41" max="41" width="13.875" customWidth="1"/>
    <col min="42" max="42" width="11.875" bestFit="1" customWidth="1"/>
    <col min="43" max="43" width="11.375" customWidth="1"/>
    <col min="44" max="44" width="10.125" customWidth="1"/>
    <col min="45" max="45" width="11.5" customWidth="1"/>
    <col min="47" max="47" width="8.625"/>
    <col min="50" max="50" width="13.875" customWidth="1"/>
    <col min="51" max="51" width="11.875" bestFit="1" customWidth="1"/>
    <col min="52" max="52" width="11.375" customWidth="1"/>
    <col min="53" max="53" width="10.125" customWidth="1"/>
    <col min="54" max="54" width="11.5" customWidth="1"/>
    <col min="55" max="55" width="13.875" customWidth="1"/>
    <col min="56" max="56" width="11.875" bestFit="1" customWidth="1"/>
    <col min="57" max="57" width="11.375" customWidth="1"/>
    <col min="58" max="58" width="10.125" customWidth="1"/>
    <col min="59" max="59" width="11.5" customWidth="1"/>
    <col min="60" max="60" width="13.875" customWidth="1"/>
    <col min="61" max="61" width="11.875" bestFit="1" customWidth="1"/>
    <col min="62" max="62" width="11.375" customWidth="1"/>
    <col min="63" max="63" width="10.125" customWidth="1"/>
    <col min="64" max="64" width="11.5" customWidth="1"/>
    <col min="65" max="65" width="13.875" customWidth="1"/>
    <col min="66" max="66" width="11.875" bestFit="1" customWidth="1"/>
    <col min="67" max="67" width="11.375" customWidth="1"/>
    <col min="68" max="68" width="10.125" customWidth="1"/>
    <col min="69" max="69" width="11.5" customWidth="1"/>
    <col min="90" max="94" width="10.75" customWidth="1"/>
    <col min="95" max="98" width="11.25" customWidth="1"/>
    <col min="99" max="99" width="15" customWidth="1"/>
  </cols>
  <sheetData>
    <row r="2" spans="1:99" ht="16.5" x14ac:dyDescent="0.2">
      <c r="A2" s="49" t="s">
        <v>268</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row>
    <row r="3" spans="1:99" x14ac:dyDescent="0.2">
      <c r="A3" s="48" t="s">
        <v>57</v>
      </c>
    </row>
    <row r="4" spans="1:99" ht="15" thickBot="1" x14ac:dyDescent="0.25">
      <c r="A4" s="48"/>
      <c r="B4" s="1714" t="s">
        <v>61</v>
      </c>
      <c r="C4" s="1714"/>
      <c r="D4" s="1714"/>
      <c r="F4" s="1715" t="s">
        <v>62</v>
      </c>
      <c r="G4" s="1715"/>
      <c r="H4" s="1715"/>
      <c r="J4" s="1716" t="s">
        <v>1315</v>
      </c>
      <c r="K4" s="1716"/>
      <c r="L4" s="1716"/>
    </row>
    <row r="5" spans="1:99" ht="14.1" customHeight="1" x14ac:dyDescent="0.2">
      <c r="A5" s="48"/>
      <c r="B5" s="104" t="s">
        <v>64</v>
      </c>
      <c r="C5" s="104" t="s">
        <v>65</v>
      </c>
      <c r="D5" s="104" t="s">
        <v>66</v>
      </c>
      <c r="E5" s="104" t="s">
        <v>67</v>
      </c>
      <c r="F5" s="104" t="s">
        <v>68</v>
      </c>
      <c r="G5" s="104" t="s">
        <v>69</v>
      </c>
      <c r="H5" s="104" t="s">
        <v>70</v>
      </c>
      <c r="I5" s="104" t="s">
        <v>71</v>
      </c>
      <c r="J5" s="104" t="s">
        <v>72</v>
      </c>
      <c r="K5" s="104" t="s">
        <v>73</v>
      </c>
      <c r="L5" s="104" t="s">
        <v>74</v>
      </c>
      <c r="M5" s="104" t="s">
        <v>75</v>
      </c>
      <c r="N5" s="104" t="s">
        <v>76</v>
      </c>
      <c r="O5" s="104" t="s">
        <v>77</v>
      </c>
      <c r="P5" s="104" t="s">
        <v>78</v>
      </c>
      <c r="Q5" s="104" t="s">
        <v>79</v>
      </c>
      <c r="R5" s="104" t="s">
        <v>80</v>
      </c>
      <c r="S5" s="104" t="s">
        <v>81</v>
      </c>
      <c r="T5" s="104" t="s">
        <v>82</v>
      </c>
      <c r="U5" s="104" t="s">
        <v>83</v>
      </c>
      <c r="V5" s="104" t="s">
        <v>84</v>
      </c>
      <c r="W5" s="104" t="s">
        <v>85</v>
      </c>
      <c r="X5" s="104" t="s">
        <v>86</v>
      </c>
      <c r="Y5" s="104" t="s">
        <v>87</v>
      </c>
      <c r="Z5" s="104" t="s">
        <v>88</v>
      </c>
      <c r="AA5" s="104" t="s">
        <v>89</v>
      </c>
      <c r="AB5" s="104" t="s">
        <v>90</v>
      </c>
      <c r="AC5" s="104" t="s">
        <v>91</v>
      </c>
      <c r="AD5" s="104" t="s">
        <v>92</v>
      </c>
      <c r="AE5" s="104" t="s">
        <v>93</v>
      </c>
    </row>
    <row r="6" spans="1:99" x14ac:dyDescent="0.2">
      <c r="B6" s="1703" t="s">
        <v>269</v>
      </c>
      <c r="C6" s="1704"/>
      <c r="D6" s="1704"/>
      <c r="E6" s="1704"/>
      <c r="F6" s="1705"/>
      <c r="G6" s="1703" t="s">
        <v>270</v>
      </c>
      <c r="H6" s="1704"/>
      <c r="I6" s="1704"/>
      <c r="J6" s="1704"/>
      <c r="K6" s="1705"/>
      <c r="L6" s="1703" t="s">
        <v>271</v>
      </c>
      <c r="M6" s="1704"/>
      <c r="N6" s="1704"/>
      <c r="O6" s="1704"/>
      <c r="P6" s="1705"/>
      <c r="Q6" s="1703" t="s">
        <v>272</v>
      </c>
      <c r="R6" s="1704"/>
      <c r="S6" s="1704"/>
      <c r="T6" s="1704"/>
      <c r="U6" s="1705"/>
      <c r="V6" s="1695" t="s">
        <v>273</v>
      </c>
      <c r="W6" s="1696"/>
      <c r="X6" s="1696"/>
      <c r="Y6" s="1696"/>
      <c r="Z6" s="1697"/>
      <c r="AA6" s="1695" t="s">
        <v>274</v>
      </c>
      <c r="AB6" s="1696"/>
      <c r="AC6" s="1696"/>
      <c r="AD6" s="1696"/>
      <c r="AE6" s="1697"/>
      <c r="AF6" s="274"/>
      <c r="AJ6" s="1703" t="s">
        <v>269</v>
      </c>
      <c r="AK6" s="1704"/>
      <c r="AL6" s="1704"/>
      <c r="AM6" s="1704"/>
      <c r="AN6" s="1705"/>
      <c r="AO6" s="1703" t="s">
        <v>270</v>
      </c>
      <c r="AP6" s="1704"/>
      <c r="AQ6" s="1704"/>
      <c r="AR6" s="1704"/>
      <c r="AS6" s="1705"/>
      <c r="AT6" s="1703" t="s">
        <v>271</v>
      </c>
      <c r="AU6" s="1704"/>
      <c r="AV6" s="1704"/>
      <c r="AW6" s="1704"/>
      <c r="AX6" s="1705"/>
      <c r="AY6" s="1703" t="s">
        <v>272</v>
      </c>
      <c r="AZ6" s="1704"/>
      <c r="BA6" s="1704"/>
      <c r="BB6" s="1704"/>
      <c r="BC6" s="1705"/>
      <c r="BD6" s="1695" t="s">
        <v>273</v>
      </c>
      <c r="BE6" s="1696"/>
      <c r="BF6" s="1696"/>
      <c r="BG6" s="1696"/>
      <c r="BH6" s="1697"/>
      <c r="BI6" s="1695" t="s">
        <v>274</v>
      </c>
      <c r="BJ6" s="1696"/>
      <c r="BK6" s="1696"/>
      <c r="BL6" s="1696"/>
      <c r="BM6" s="1697"/>
      <c r="BR6" s="1703" t="s">
        <v>269</v>
      </c>
      <c r="BS6" s="1704"/>
      <c r="BT6" s="1704"/>
      <c r="BU6" s="1704"/>
      <c r="BV6" s="1705"/>
      <c r="BW6" s="1703" t="s">
        <v>270</v>
      </c>
      <c r="BX6" s="1704"/>
      <c r="BY6" s="1704"/>
      <c r="BZ6" s="1704"/>
      <c r="CA6" s="1705"/>
      <c r="CB6" s="1703" t="s">
        <v>271</v>
      </c>
      <c r="CC6" s="1704"/>
      <c r="CD6" s="1704"/>
      <c r="CE6" s="1704"/>
      <c r="CF6" s="1705"/>
      <c r="CG6" s="1703" t="s">
        <v>272</v>
      </c>
      <c r="CH6" s="1704"/>
      <c r="CI6" s="1704"/>
      <c r="CJ6" s="1704"/>
      <c r="CK6" s="1705"/>
      <c r="CL6" s="1695" t="s">
        <v>273</v>
      </c>
      <c r="CM6" s="1696"/>
      <c r="CN6" s="1696"/>
      <c r="CO6" s="1696"/>
      <c r="CP6" s="1697"/>
      <c r="CQ6" s="1695" t="s">
        <v>274</v>
      </c>
      <c r="CR6" s="1696"/>
      <c r="CS6" s="1696"/>
      <c r="CT6" s="1696"/>
      <c r="CU6" s="1697"/>
    </row>
    <row r="7" spans="1:99" ht="50.1" customHeight="1" x14ac:dyDescent="0.2">
      <c r="B7" s="1706" t="s">
        <v>275</v>
      </c>
      <c r="C7" s="1708" t="s">
        <v>276</v>
      </c>
      <c r="D7" s="1709"/>
      <c r="E7" s="1709"/>
      <c r="F7" s="1710"/>
      <c r="G7" s="1708" t="s">
        <v>275</v>
      </c>
      <c r="H7" s="1708" t="s">
        <v>276</v>
      </c>
      <c r="I7" s="1709"/>
      <c r="J7" s="1709"/>
      <c r="K7" s="1710"/>
      <c r="L7" s="1708" t="s">
        <v>275</v>
      </c>
      <c r="M7" s="1708" t="s">
        <v>276</v>
      </c>
      <c r="N7" s="1709"/>
      <c r="O7" s="1709"/>
      <c r="P7" s="1710"/>
      <c r="Q7" s="1708" t="s">
        <v>275</v>
      </c>
      <c r="R7" s="1708" t="s">
        <v>276</v>
      </c>
      <c r="S7" s="1709"/>
      <c r="T7" s="1709"/>
      <c r="U7" s="1710"/>
      <c r="V7" s="1698" t="s">
        <v>277</v>
      </c>
      <c r="W7" s="1700" t="s">
        <v>276</v>
      </c>
      <c r="X7" s="1701"/>
      <c r="Y7" s="1701"/>
      <c r="Z7" s="1702"/>
      <c r="AA7" s="1698" t="s">
        <v>278</v>
      </c>
      <c r="AB7" s="1700" t="s">
        <v>276</v>
      </c>
      <c r="AC7" s="1701"/>
      <c r="AD7" s="1701"/>
      <c r="AE7" s="1702"/>
      <c r="AF7" s="179"/>
      <c r="AJ7" s="1719" t="s">
        <v>275</v>
      </c>
      <c r="AK7" s="1708" t="s">
        <v>276</v>
      </c>
      <c r="AL7" s="1709"/>
      <c r="AM7" s="1709"/>
      <c r="AN7" s="1710"/>
      <c r="AO7" s="1708" t="s">
        <v>275</v>
      </c>
      <c r="AP7" s="1708" t="s">
        <v>276</v>
      </c>
      <c r="AQ7" s="1709"/>
      <c r="AR7" s="1709"/>
      <c r="AS7" s="1710"/>
      <c r="AT7" s="1708" t="s">
        <v>275</v>
      </c>
      <c r="AU7" s="1708" t="s">
        <v>276</v>
      </c>
      <c r="AV7" s="1709"/>
      <c r="AW7" s="1709"/>
      <c r="AX7" s="1710"/>
      <c r="AY7" s="1708" t="s">
        <v>275</v>
      </c>
      <c r="AZ7" s="1708" t="s">
        <v>276</v>
      </c>
      <c r="BA7" s="1709"/>
      <c r="BB7" s="1709"/>
      <c r="BC7" s="1721"/>
      <c r="BD7" s="1712" t="s">
        <v>277</v>
      </c>
      <c r="BE7" s="1700" t="s">
        <v>276</v>
      </c>
      <c r="BF7" s="1701"/>
      <c r="BG7" s="1701"/>
      <c r="BH7" s="1712"/>
      <c r="BI7" s="1712" t="s">
        <v>278</v>
      </c>
      <c r="BJ7" s="1700" t="s">
        <v>276</v>
      </c>
      <c r="BK7" s="1701"/>
      <c r="BL7" s="1701"/>
      <c r="BM7" s="1712"/>
      <c r="BR7" s="1706" t="s">
        <v>275</v>
      </c>
      <c r="BS7" s="1708" t="s">
        <v>276</v>
      </c>
      <c r="BT7" s="1709"/>
      <c r="BU7" s="1709"/>
      <c r="BV7" s="1710"/>
      <c r="BW7" s="1708" t="s">
        <v>275</v>
      </c>
      <c r="BX7" s="1708" t="s">
        <v>276</v>
      </c>
      <c r="BY7" s="1709"/>
      <c r="BZ7" s="1709"/>
      <c r="CA7" s="1710"/>
      <c r="CB7" s="1708" t="s">
        <v>275</v>
      </c>
      <c r="CC7" s="1708" t="s">
        <v>276</v>
      </c>
      <c r="CD7" s="1709"/>
      <c r="CE7" s="1709"/>
      <c r="CF7" s="1710"/>
      <c r="CG7" s="1708" t="s">
        <v>275</v>
      </c>
      <c r="CH7" s="1708" t="s">
        <v>276</v>
      </c>
      <c r="CI7" s="1709"/>
      <c r="CJ7" s="1709"/>
      <c r="CK7" s="1710"/>
      <c r="CL7" s="1698" t="s">
        <v>277</v>
      </c>
      <c r="CM7" s="1700" t="s">
        <v>276</v>
      </c>
      <c r="CN7" s="1701"/>
      <c r="CO7" s="1701"/>
      <c r="CP7" s="1702"/>
      <c r="CQ7" s="1698" t="s">
        <v>278</v>
      </c>
      <c r="CR7" s="1700" t="s">
        <v>276</v>
      </c>
      <c r="CS7" s="1701"/>
      <c r="CT7" s="1701"/>
      <c r="CU7" s="1702"/>
    </row>
    <row r="8" spans="1:99" ht="43.5" customHeight="1" x14ac:dyDescent="0.2">
      <c r="B8" s="1707"/>
      <c r="C8" s="939" t="s">
        <v>279</v>
      </c>
      <c r="D8" s="940" t="s">
        <v>280</v>
      </c>
      <c r="E8" s="940" t="s">
        <v>281</v>
      </c>
      <c r="F8" s="955" t="s">
        <v>282</v>
      </c>
      <c r="G8" s="1711"/>
      <c r="H8" s="939" t="s">
        <v>279</v>
      </c>
      <c r="I8" s="940" t="s">
        <v>280</v>
      </c>
      <c r="J8" s="940" t="s">
        <v>281</v>
      </c>
      <c r="K8" s="955" t="s">
        <v>282</v>
      </c>
      <c r="L8" s="1711"/>
      <c r="M8" s="939" t="s">
        <v>279</v>
      </c>
      <c r="N8" s="940" t="s">
        <v>280</v>
      </c>
      <c r="O8" s="940" t="s">
        <v>281</v>
      </c>
      <c r="P8" s="955" t="s">
        <v>282</v>
      </c>
      <c r="Q8" s="1711"/>
      <c r="R8" s="939" t="s">
        <v>279</v>
      </c>
      <c r="S8" s="940" t="s">
        <v>280</v>
      </c>
      <c r="T8" s="940" t="s">
        <v>281</v>
      </c>
      <c r="U8" s="955" t="s">
        <v>282</v>
      </c>
      <c r="V8" s="1699"/>
      <c r="W8" s="939" t="s">
        <v>279</v>
      </c>
      <c r="X8" s="940" t="s">
        <v>280</v>
      </c>
      <c r="Y8" s="940" t="s">
        <v>281</v>
      </c>
      <c r="Z8" s="955" t="s">
        <v>283</v>
      </c>
      <c r="AA8" s="1699"/>
      <c r="AB8" s="939" t="s">
        <v>279</v>
      </c>
      <c r="AC8" s="940" t="s">
        <v>280</v>
      </c>
      <c r="AD8" s="940" t="s">
        <v>281</v>
      </c>
      <c r="AE8" s="955" t="s">
        <v>283</v>
      </c>
      <c r="AF8" s="962"/>
      <c r="AJ8" s="1720"/>
      <c r="AK8" s="939" t="s">
        <v>279</v>
      </c>
      <c r="AL8" s="940" t="s">
        <v>280</v>
      </c>
      <c r="AM8" s="940" t="s">
        <v>284</v>
      </c>
      <c r="AN8" s="955" t="s">
        <v>285</v>
      </c>
      <c r="AO8" s="1711"/>
      <c r="AP8" s="939" t="s">
        <v>279</v>
      </c>
      <c r="AQ8" s="940" t="s">
        <v>280</v>
      </c>
      <c r="AR8" s="940" t="s">
        <v>284</v>
      </c>
      <c r="AS8" s="955" t="s">
        <v>285</v>
      </c>
      <c r="AT8" s="1711"/>
      <c r="AU8" s="939" t="s">
        <v>279</v>
      </c>
      <c r="AV8" s="940" t="s">
        <v>280</v>
      </c>
      <c r="AW8" s="940" t="s">
        <v>284</v>
      </c>
      <c r="AX8" s="955" t="s">
        <v>285</v>
      </c>
      <c r="AY8" s="1711"/>
      <c r="AZ8" s="939" t="s">
        <v>279</v>
      </c>
      <c r="BA8" s="940" t="s">
        <v>280</v>
      </c>
      <c r="BB8" s="954" t="s">
        <v>284</v>
      </c>
      <c r="BC8" s="1164" t="s">
        <v>285</v>
      </c>
      <c r="BD8" s="1713"/>
      <c r="BE8" s="939" t="s">
        <v>279</v>
      </c>
      <c r="BF8" s="940" t="s">
        <v>280</v>
      </c>
      <c r="BG8" s="940" t="s">
        <v>281</v>
      </c>
      <c r="BH8" s="1165" t="s">
        <v>283</v>
      </c>
      <c r="BI8" s="1713"/>
      <c r="BJ8" s="939" t="s">
        <v>279</v>
      </c>
      <c r="BK8" s="940" t="s">
        <v>280</v>
      </c>
      <c r="BL8" s="940" t="s">
        <v>281</v>
      </c>
      <c r="BM8" s="1165" t="s">
        <v>283</v>
      </c>
      <c r="BR8" s="1707"/>
      <c r="BS8" s="939" t="s">
        <v>279</v>
      </c>
      <c r="BT8" s="940" t="s">
        <v>280</v>
      </c>
      <c r="BU8" s="940" t="s">
        <v>284</v>
      </c>
      <c r="BV8" s="955" t="s">
        <v>285</v>
      </c>
      <c r="BW8" s="1711"/>
      <c r="BX8" s="939" t="s">
        <v>279</v>
      </c>
      <c r="BY8" s="940" t="s">
        <v>280</v>
      </c>
      <c r="BZ8" s="940" t="s">
        <v>284</v>
      </c>
      <c r="CA8" s="955" t="s">
        <v>285</v>
      </c>
      <c r="CB8" s="1711"/>
      <c r="CC8" s="939" t="s">
        <v>279</v>
      </c>
      <c r="CD8" s="940" t="s">
        <v>280</v>
      </c>
      <c r="CE8" s="940" t="s">
        <v>284</v>
      </c>
      <c r="CF8" s="955" t="s">
        <v>285</v>
      </c>
      <c r="CG8" s="1711"/>
      <c r="CH8" s="939" t="s">
        <v>279</v>
      </c>
      <c r="CI8" s="940" t="s">
        <v>280</v>
      </c>
      <c r="CJ8" s="954" t="s">
        <v>284</v>
      </c>
      <c r="CK8" s="956" t="s">
        <v>285</v>
      </c>
      <c r="CL8" s="1699"/>
      <c r="CM8" s="939" t="s">
        <v>279</v>
      </c>
      <c r="CN8" s="940" t="s">
        <v>280</v>
      </c>
      <c r="CO8" s="940" t="s">
        <v>281</v>
      </c>
      <c r="CP8" s="955" t="s">
        <v>283</v>
      </c>
      <c r="CQ8" s="1699"/>
      <c r="CR8" s="939" t="s">
        <v>279</v>
      </c>
      <c r="CS8" s="940" t="s">
        <v>280</v>
      </c>
      <c r="CT8" s="940" t="s">
        <v>281</v>
      </c>
      <c r="CU8" s="955" t="s">
        <v>283</v>
      </c>
    </row>
    <row r="9" spans="1:99" ht="14.1" customHeight="1" x14ac:dyDescent="0.2">
      <c r="A9" s="941" t="s">
        <v>14</v>
      </c>
      <c r="B9" s="1156"/>
      <c r="C9" s="949"/>
      <c r="D9" s="950"/>
      <c r="E9" s="950"/>
      <c r="F9" s="951"/>
      <c r="G9" s="1156"/>
      <c r="H9" s="949"/>
      <c r="I9" s="950"/>
      <c r="J9" s="950"/>
      <c r="K9" s="951"/>
      <c r="L9" s="1156"/>
      <c r="M9" s="949"/>
      <c r="N9" s="950"/>
      <c r="O9" s="950"/>
      <c r="P9" s="951"/>
      <c r="Q9" s="1156"/>
      <c r="R9" s="949"/>
      <c r="S9" s="950"/>
      <c r="T9" s="950"/>
      <c r="U9" s="951"/>
      <c r="V9" s="1161"/>
      <c r="W9" s="949"/>
      <c r="X9" s="950"/>
      <c r="Y9" s="950"/>
      <c r="Z9" s="951"/>
      <c r="AA9" s="1161"/>
      <c r="AB9" s="949"/>
      <c r="AC9" s="950"/>
      <c r="AD9" s="950"/>
      <c r="AE9" s="951"/>
      <c r="AF9" s="962"/>
      <c r="AH9" s="1717" t="s">
        <v>62</v>
      </c>
      <c r="AI9" s="1197" t="s">
        <v>14</v>
      </c>
      <c r="AJ9" s="957"/>
      <c r="AK9" s="949"/>
      <c r="AL9" s="950"/>
      <c r="AM9" s="950"/>
      <c r="AN9" s="951"/>
      <c r="AO9" s="957"/>
      <c r="AP9" s="949"/>
      <c r="AQ9" s="950"/>
      <c r="AR9" s="950"/>
      <c r="AS9" s="951"/>
      <c r="AT9" s="957"/>
      <c r="AU9" s="949"/>
      <c r="AV9" s="950"/>
      <c r="AW9" s="950"/>
      <c r="AX9" s="951"/>
      <c r="AY9" s="957"/>
      <c r="AZ9" s="949"/>
      <c r="BA9" s="950"/>
      <c r="BB9" s="950"/>
      <c r="BC9" s="951"/>
      <c r="BD9" s="957"/>
      <c r="BE9" s="949"/>
      <c r="BF9" s="950"/>
      <c r="BG9" s="950"/>
      <c r="BH9" s="1166"/>
      <c r="BI9" s="957"/>
      <c r="BJ9" s="949"/>
      <c r="BK9" s="950"/>
      <c r="BL9" s="950"/>
      <c r="BM9" s="1166"/>
      <c r="BP9" s="1718" t="s">
        <v>1319</v>
      </c>
      <c r="BQ9" s="941" t="s">
        <v>14</v>
      </c>
      <c r="BR9" s="958"/>
      <c r="BS9" s="949"/>
      <c r="BT9" s="950"/>
      <c r="BU9" s="950"/>
      <c r="BV9" s="951"/>
      <c r="BW9" s="958"/>
      <c r="BX9" s="949"/>
      <c r="BY9" s="950"/>
      <c r="BZ9" s="950"/>
      <c r="CA9" s="951"/>
      <c r="CB9" s="959"/>
      <c r="CC9" s="949"/>
      <c r="CD9" s="950"/>
      <c r="CE9" s="950"/>
      <c r="CF9" s="951"/>
      <c r="CG9" s="958"/>
      <c r="CH9" s="949"/>
      <c r="CI9" s="950"/>
      <c r="CJ9" s="950"/>
      <c r="CK9" s="951"/>
      <c r="CL9" s="958"/>
      <c r="CM9" s="949"/>
      <c r="CN9" s="950"/>
      <c r="CO9" s="950"/>
      <c r="CP9" s="951"/>
      <c r="CQ9" s="958"/>
      <c r="CR9" s="949"/>
      <c r="CS9" s="950"/>
      <c r="CT9" s="950"/>
      <c r="CU9" s="951"/>
    </row>
    <row r="10" spans="1:99" ht="17.100000000000001" customHeight="1" x14ac:dyDescent="0.2">
      <c r="A10" s="941" t="s">
        <v>15</v>
      </c>
      <c r="B10" s="1157"/>
      <c r="C10" s="952" t="str">
        <f>IF(COUNT(B9:B10)=2,B10-B9,"")</f>
        <v/>
      </c>
      <c r="D10" s="1158"/>
      <c r="E10" s="1158"/>
      <c r="F10" s="953" t="str">
        <f>IF(COUNT(D10:E10)=2,C10-D10-E10,"")</f>
        <v/>
      </c>
      <c r="G10" s="1157"/>
      <c r="H10" s="952" t="str">
        <f>IF(COUNT(G9:G10)=2,G10-G9,"")</f>
        <v/>
      </c>
      <c r="I10" s="1158"/>
      <c r="J10" s="1158"/>
      <c r="K10" s="953" t="str">
        <f>IF(COUNT(I10:J10)=2,H10-I10-J10,"")</f>
        <v/>
      </c>
      <c r="L10" s="1157"/>
      <c r="M10" s="952" t="str">
        <f>IF(COUNT(L9:L10)=2,L10-L9,"")</f>
        <v/>
      </c>
      <c r="N10" s="1158"/>
      <c r="O10" s="1158"/>
      <c r="P10" s="953" t="str">
        <f>IF(COUNT(N10:O10)=2,M10-N10-O10,"")</f>
        <v/>
      </c>
      <c r="Q10" s="1157"/>
      <c r="R10" s="952" t="str">
        <f>IF(COUNT(Q9:Q10)=2,Q10-Q9,"")</f>
        <v/>
      </c>
      <c r="S10" s="1158"/>
      <c r="T10" s="1158"/>
      <c r="U10" s="953" t="str">
        <f>IF(COUNT(S10:T10)=2,R10-S10-T10,"")</f>
        <v/>
      </c>
      <c r="V10" s="1162"/>
      <c r="W10" s="952" t="str">
        <f>IF(COUNT(V9:V10)=2,V10-V9,"")</f>
        <v/>
      </c>
      <c r="X10" s="1163"/>
      <c r="Y10" s="1163"/>
      <c r="Z10" s="953" t="str">
        <f>IF(COUNT(X10:Y10)=2,W10-X10-Y10,"")</f>
        <v/>
      </c>
      <c r="AA10" s="1162"/>
      <c r="AB10" s="952" t="str">
        <f>IF(COUNT(AA9:AA10)=2,AA10-AA9,"")</f>
        <v/>
      </c>
      <c r="AC10" s="1163"/>
      <c r="AD10" s="1163"/>
      <c r="AE10" s="953" t="str">
        <f>IF(COUNT(AC10:AD10)=2,AB10-AC10-AD10,"")</f>
        <v/>
      </c>
      <c r="AF10" s="962"/>
      <c r="AH10" s="1717"/>
      <c r="AI10" s="1197" t="s">
        <v>15</v>
      </c>
      <c r="AJ10" s="957"/>
      <c r="AK10" s="957"/>
      <c r="AL10" s="957"/>
      <c r="AM10" s="957"/>
      <c r="AN10" s="957"/>
      <c r="AO10" s="957"/>
      <c r="AP10" s="957"/>
      <c r="AQ10" s="957"/>
      <c r="AR10" s="957"/>
      <c r="AS10" s="957"/>
      <c r="AT10" s="957"/>
      <c r="AU10" s="957"/>
      <c r="AV10" s="957"/>
      <c r="AW10" s="957"/>
      <c r="AX10" s="957"/>
      <c r="AY10" s="957"/>
      <c r="AZ10" s="957"/>
      <c r="BA10" s="957"/>
      <c r="BB10" s="957"/>
      <c r="BC10" s="957"/>
      <c r="BD10" s="957"/>
      <c r="BE10" s="957"/>
      <c r="BF10" s="957"/>
      <c r="BG10" s="957"/>
      <c r="BH10" s="957"/>
      <c r="BI10" s="957"/>
      <c r="BJ10" s="957"/>
      <c r="BK10" s="957"/>
      <c r="BL10" s="957"/>
      <c r="BM10" s="1198"/>
      <c r="BP10" s="1718"/>
      <c r="BQ10" s="941" t="s">
        <v>15</v>
      </c>
      <c r="BR10" s="958"/>
      <c r="BS10" s="959"/>
      <c r="BT10" s="960"/>
      <c r="BU10" s="960"/>
      <c r="BV10" s="961"/>
      <c r="BW10" s="958"/>
      <c r="BX10" s="959"/>
      <c r="BY10" s="960"/>
      <c r="BZ10" s="960"/>
      <c r="CA10" s="961"/>
      <c r="CB10" s="959"/>
      <c r="CC10" s="959"/>
      <c r="CD10" s="960"/>
      <c r="CE10" s="960"/>
      <c r="CF10" s="961"/>
      <c r="CG10" s="958"/>
      <c r="CH10" s="959"/>
      <c r="CI10" s="960"/>
      <c r="CJ10" s="960"/>
      <c r="CK10" s="961"/>
      <c r="CL10" s="958"/>
      <c r="CM10" s="959"/>
      <c r="CN10" s="960"/>
      <c r="CO10" s="960"/>
      <c r="CP10" s="961"/>
      <c r="CQ10" s="958"/>
      <c r="CR10" s="959"/>
      <c r="CS10" s="960"/>
      <c r="CT10" s="960"/>
      <c r="CU10" s="961"/>
    </row>
    <row r="11" spans="1:99" x14ac:dyDescent="0.2">
      <c r="A11" s="941" t="s">
        <v>16</v>
      </c>
      <c r="B11" s="1156"/>
      <c r="C11" s="952" t="str">
        <f t="shared" ref="C11:C45" si="0">IF(COUNT(B10:B11)=2,B11-B10,"")</f>
        <v/>
      </c>
      <c r="D11" s="1158"/>
      <c r="E11" s="1158"/>
      <c r="F11" s="953" t="str">
        <f t="shared" ref="F11:F45" si="1">IF(COUNT(D11:E11)=2,C11-D11-E11,"")</f>
        <v/>
      </c>
      <c r="G11" s="1157"/>
      <c r="H11" s="952" t="str">
        <f t="shared" ref="H11:H45" si="2">IF(COUNT(G10:G11)=2,G11-G10,"")</f>
        <v/>
      </c>
      <c r="I11" s="1158"/>
      <c r="J11" s="1158"/>
      <c r="K11" s="953" t="str">
        <f t="shared" ref="K11:K45" si="3">IF(COUNT(I11:J11)=2,H11-I11-J11,"")</f>
        <v/>
      </c>
      <c r="L11" s="1157"/>
      <c r="M11" s="952" t="str">
        <f t="shared" ref="M11:M45" si="4">IF(COUNT(L10:L11)=2,L11-L10,"")</f>
        <v/>
      </c>
      <c r="N11" s="1158"/>
      <c r="O11" s="1158"/>
      <c r="P11" s="953" t="str">
        <f t="shared" ref="P11:P45" si="5">IF(COUNT(N11:O11)=2,M11-N11-O11,"")</f>
        <v/>
      </c>
      <c r="Q11" s="1157"/>
      <c r="R11" s="952" t="str">
        <f t="shared" ref="R11:R45" si="6">IF(COUNT(Q10:Q11)=2,Q11-Q10,"")</f>
        <v/>
      </c>
      <c r="S11" s="1158"/>
      <c r="T11" s="1158"/>
      <c r="U11" s="953" t="str">
        <f t="shared" ref="U11:U45" si="7">IF(COUNT(S11:T11)=2,R11-S11-T11,"")</f>
        <v/>
      </c>
      <c r="V11" s="1162"/>
      <c r="W11" s="952" t="str">
        <f t="shared" ref="W11:W45" si="8">IF(COUNT(V10:V11)=2,V11-V10,"")</f>
        <v/>
      </c>
      <c r="X11" s="1163"/>
      <c r="Y11" s="1163"/>
      <c r="Z11" s="953" t="str">
        <f t="shared" ref="Z11:Z45" si="9">IF(COUNT(X11:Y11)=2,W11-X11-Y11,"")</f>
        <v/>
      </c>
      <c r="AA11" s="1162"/>
      <c r="AB11" s="952" t="str">
        <f t="shared" ref="AB11:AB45" si="10">IF(COUNT(AA10:AA11)=2,AA11-AA10,"")</f>
        <v/>
      </c>
      <c r="AC11" s="1163"/>
      <c r="AD11" s="1163"/>
      <c r="AE11" s="953" t="str">
        <f t="shared" ref="AE11:AE45" si="11">IF(COUNT(AC11:AD11)=2,AB11-AC11-AD11,"")</f>
        <v/>
      </c>
      <c r="AF11" s="962"/>
      <c r="AH11" s="1717"/>
      <c r="AI11" s="1197" t="s">
        <v>16</v>
      </c>
      <c r="AJ11" s="957"/>
      <c r="AK11" s="957"/>
      <c r="AL11" s="957"/>
      <c r="AM11" s="957"/>
      <c r="AN11" s="957"/>
      <c r="AO11" s="957"/>
      <c r="AP11" s="957"/>
      <c r="AQ11" s="957"/>
      <c r="AR11" s="957"/>
      <c r="AS11" s="957"/>
      <c r="AT11" s="957"/>
      <c r="AU11" s="957"/>
      <c r="AV11" s="957"/>
      <c r="AW11" s="957"/>
      <c r="AX11" s="957"/>
      <c r="AY11" s="957"/>
      <c r="AZ11" s="957"/>
      <c r="BA11" s="957"/>
      <c r="BB11" s="957"/>
      <c r="BC11" s="957"/>
      <c r="BD11" s="957"/>
      <c r="BE11" s="957"/>
      <c r="BF11" s="957"/>
      <c r="BG11" s="957"/>
      <c r="BH11" s="957"/>
      <c r="BI11" s="957"/>
      <c r="BJ11" s="957"/>
      <c r="BK11" s="957"/>
      <c r="BL11" s="957"/>
      <c r="BM11" s="1198"/>
      <c r="BP11" s="1718"/>
      <c r="BQ11" s="941" t="s">
        <v>16</v>
      </c>
      <c r="BR11" s="958"/>
      <c r="BS11" s="959"/>
      <c r="BT11" s="960"/>
      <c r="BU11" s="960"/>
      <c r="BV11" s="961"/>
      <c r="BW11" s="958"/>
      <c r="BX11" s="959"/>
      <c r="BY11" s="960"/>
      <c r="BZ11" s="960"/>
      <c r="CA11" s="961"/>
      <c r="CB11" s="959"/>
      <c r="CC11" s="959"/>
      <c r="CD11" s="960"/>
      <c r="CE11" s="960"/>
      <c r="CF11" s="961"/>
      <c r="CG11" s="958"/>
      <c r="CH11" s="959"/>
      <c r="CI11" s="960"/>
      <c r="CJ11" s="960"/>
      <c r="CK11" s="961"/>
      <c r="CL11" s="958"/>
      <c r="CM11" s="959"/>
      <c r="CN11" s="960"/>
      <c r="CO11" s="960"/>
      <c r="CP11" s="961"/>
      <c r="CQ11" s="958"/>
      <c r="CR11" s="959"/>
      <c r="CS11" s="960"/>
      <c r="CT11" s="960"/>
      <c r="CU11" s="961"/>
    </row>
    <row r="12" spans="1:99" x14ac:dyDescent="0.2">
      <c r="A12" s="941" t="s">
        <v>17</v>
      </c>
      <c r="B12" s="1157"/>
      <c r="C12" s="952" t="str">
        <f t="shared" si="0"/>
        <v/>
      </c>
      <c r="D12" s="1158"/>
      <c r="E12" s="1158"/>
      <c r="F12" s="953" t="str">
        <f t="shared" si="1"/>
        <v/>
      </c>
      <c r="G12" s="1157"/>
      <c r="H12" s="952" t="str">
        <f t="shared" si="2"/>
        <v/>
      </c>
      <c r="I12" s="1158"/>
      <c r="J12" s="1158"/>
      <c r="K12" s="953" t="str">
        <f t="shared" si="3"/>
        <v/>
      </c>
      <c r="L12" s="1157"/>
      <c r="M12" s="952" t="str">
        <f t="shared" si="4"/>
        <v/>
      </c>
      <c r="N12" s="1158"/>
      <c r="O12" s="1158"/>
      <c r="P12" s="953" t="str">
        <f t="shared" si="5"/>
        <v/>
      </c>
      <c r="Q12" s="1157"/>
      <c r="R12" s="952" t="str">
        <f t="shared" si="6"/>
        <v/>
      </c>
      <c r="S12" s="1158"/>
      <c r="T12" s="1158"/>
      <c r="U12" s="953" t="str">
        <f t="shared" si="7"/>
        <v/>
      </c>
      <c r="V12" s="1162"/>
      <c r="W12" s="952" t="str">
        <f t="shared" si="8"/>
        <v/>
      </c>
      <c r="X12" s="1163"/>
      <c r="Y12" s="1163"/>
      <c r="Z12" s="953" t="str">
        <f t="shared" si="9"/>
        <v/>
      </c>
      <c r="AA12" s="1162"/>
      <c r="AB12" s="952" t="str">
        <f t="shared" si="10"/>
        <v/>
      </c>
      <c r="AC12" s="1163"/>
      <c r="AD12" s="1163"/>
      <c r="AE12" s="953" t="str">
        <f t="shared" si="11"/>
        <v/>
      </c>
      <c r="AF12" s="962"/>
      <c r="AH12" s="1717"/>
      <c r="AI12" s="1197" t="s">
        <v>17</v>
      </c>
      <c r="AJ12" s="957"/>
      <c r="AK12" s="957"/>
      <c r="AL12" s="957"/>
      <c r="AM12" s="957"/>
      <c r="AN12" s="957"/>
      <c r="AO12" s="957"/>
      <c r="AP12" s="957"/>
      <c r="AQ12" s="957"/>
      <c r="AR12" s="957"/>
      <c r="AS12" s="957"/>
      <c r="AT12" s="957"/>
      <c r="AU12" s="957"/>
      <c r="AV12" s="957"/>
      <c r="AW12" s="957"/>
      <c r="AX12" s="957"/>
      <c r="AY12" s="957"/>
      <c r="AZ12" s="957"/>
      <c r="BA12" s="957"/>
      <c r="BB12" s="957"/>
      <c r="BC12" s="957"/>
      <c r="BD12" s="957"/>
      <c r="BE12" s="957"/>
      <c r="BF12" s="957"/>
      <c r="BG12" s="957"/>
      <c r="BH12" s="957"/>
      <c r="BI12" s="957"/>
      <c r="BJ12" s="957"/>
      <c r="BK12" s="957"/>
      <c r="BL12" s="957"/>
      <c r="BM12" s="1198"/>
      <c r="BP12" s="1718"/>
      <c r="BQ12" s="941" t="s">
        <v>17</v>
      </c>
      <c r="BR12" s="958"/>
      <c r="BS12" s="959"/>
      <c r="BT12" s="960"/>
      <c r="BU12" s="960"/>
      <c r="BV12" s="961"/>
      <c r="BW12" s="958"/>
      <c r="BX12" s="959"/>
      <c r="BY12" s="960"/>
      <c r="BZ12" s="960"/>
      <c r="CA12" s="961"/>
      <c r="CB12" s="959"/>
      <c r="CC12" s="959"/>
      <c r="CD12" s="960"/>
      <c r="CE12" s="960"/>
      <c r="CF12" s="961"/>
      <c r="CG12" s="958"/>
      <c r="CH12" s="959"/>
      <c r="CI12" s="960"/>
      <c r="CJ12" s="960"/>
      <c r="CK12" s="961"/>
      <c r="CL12" s="958"/>
      <c r="CM12" s="959"/>
      <c r="CN12" s="960"/>
      <c r="CO12" s="960"/>
      <c r="CP12" s="961"/>
      <c r="CQ12" s="958"/>
      <c r="CR12" s="959"/>
      <c r="CS12" s="960"/>
      <c r="CT12" s="960"/>
      <c r="CU12" s="961"/>
    </row>
    <row r="13" spans="1:99" x14ac:dyDescent="0.2">
      <c r="A13" s="941" t="s">
        <v>18</v>
      </c>
      <c r="B13" s="1156"/>
      <c r="C13" s="952" t="str">
        <f t="shared" si="0"/>
        <v/>
      </c>
      <c r="D13" s="1158"/>
      <c r="E13" s="1158"/>
      <c r="F13" s="953" t="str">
        <f t="shared" si="1"/>
        <v/>
      </c>
      <c r="G13" s="1157"/>
      <c r="H13" s="952" t="str">
        <f t="shared" si="2"/>
        <v/>
      </c>
      <c r="I13" s="1158"/>
      <c r="J13" s="1158"/>
      <c r="K13" s="953" t="str">
        <f t="shared" si="3"/>
        <v/>
      </c>
      <c r="L13" s="1157"/>
      <c r="M13" s="952" t="str">
        <f t="shared" si="4"/>
        <v/>
      </c>
      <c r="N13" s="1158"/>
      <c r="O13" s="1158"/>
      <c r="P13" s="953" t="str">
        <f t="shared" si="5"/>
        <v/>
      </c>
      <c r="Q13" s="1157"/>
      <c r="R13" s="952" t="str">
        <f t="shared" si="6"/>
        <v/>
      </c>
      <c r="S13" s="1158"/>
      <c r="T13" s="1158"/>
      <c r="U13" s="953" t="str">
        <f t="shared" si="7"/>
        <v/>
      </c>
      <c r="V13" s="1162"/>
      <c r="W13" s="952" t="str">
        <f t="shared" si="8"/>
        <v/>
      </c>
      <c r="X13" s="1163"/>
      <c r="Y13" s="1163"/>
      <c r="Z13" s="953" t="str">
        <f t="shared" si="9"/>
        <v/>
      </c>
      <c r="AA13" s="1162"/>
      <c r="AB13" s="952" t="str">
        <f t="shared" si="10"/>
        <v/>
      </c>
      <c r="AC13" s="1163"/>
      <c r="AD13" s="1163"/>
      <c r="AE13" s="953" t="str">
        <f t="shared" si="11"/>
        <v/>
      </c>
      <c r="AF13" s="962"/>
      <c r="AH13" s="1717"/>
      <c r="AI13" s="1197" t="s">
        <v>18</v>
      </c>
      <c r="AJ13" s="957"/>
      <c r="AK13" s="957"/>
      <c r="AL13" s="957"/>
      <c r="AM13" s="957"/>
      <c r="AN13" s="957"/>
      <c r="AO13" s="957"/>
      <c r="AP13" s="957"/>
      <c r="AQ13" s="957"/>
      <c r="AR13" s="957"/>
      <c r="AS13" s="957"/>
      <c r="AT13" s="957"/>
      <c r="AU13" s="957"/>
      <c r="AV13" s="957"/>
      <c r="AW13" s="957"/>
      <c r="AX13" s="957"/>
      <c r="AY13" s="957"/>
      <c r="AZ13" s="957"/>
      <c r="BA13" s="957"/>
      <c r="BB13" s="957"/>
      <c r="BC13" s="957"/>
      <c r="BD13" s="957"/>
      <c r="BE13" s="957"/>
      <c r="BF13" s="957"/>
      <c r="BG13" s="957"/>
      <c r="BH13" s="957"/>
      <c r="BI13" s="957"/>
      <c r="BJ13" s="957"/>
      <c r="BK13" s="957"/>
      <c r="BL13" s="957"/>
      <c r="BM13" s="1198"/>
      <c r="BP13" s="1718"/>
      <c r="BQ13" s="941" t="s">
        <v>18</v>
      </c>
      <c r="BR13" s="958"/>
      <c r="BS13" s="959"/>
      <c r="BT13" s="960"/>
      <c r="BU13" s="960"/>
      <c r="BV13" s="961"/>
      <c r="BW13" s="958"/>
      <c r="BX13" s="959"/>
      <c r="BY13" s="960"/>
      <c r="BZ13" s="960"/>
      <c r="CA13" s="961"/>
      <c r="CB13" s="959"/>
      <c r="CC13" s="959"/>
      <c r="CD13" s="960"/>
      <c r="CE13" s="960"/>
      <c r="CF13" s="961"/>
      <c r="CG13" s="958"/>
      <c r="CH13" s="959"/>
      <c r="CI13" s="960"/>
      <c r="CJ13" s="960"/>
      <c r="CK13" s="961"/>
      <c r="CL13" s="958"/>
      <c r="CM13" s="959"/>
      <c r="CN13" s="960"/>
      <c r="CO13" s="960"/>
      <c r="CP13" s="961"/>
      <c r="CQ13" s="958"/>
      <c r="CR13" s="959"/>
      <c r="CS13" s="960"/>
      <c r="CT13" s="960"/>
      <c r="CU13" s="961"/>
    </row>
    <row r="14" spans="1:99" x14ac:dyDescent="0.2">
      <c r="A14" s="941" t="s">
        <v>19</v>
      </c>
      <c r="B14" s="1157"/>
      <c r="C14" s="952" t="str">
        <f t="shared" si="0"/>
        <v/>
      </c>
      <c r="D14" s="1158"/>
      <c r="E14" s="1158"/>
      <c r="F14" s="953" t="str">
        <f t="shared" si="1"/>
        <v/>
      </c>
      <c r="G14" s="1157"/>
      <c r="H14" s="952" t="str">
        <f t="shared" si="2"/>
        <v/>
      </c>
      <c r="I14" s="1158"/>
      <c r="J14" s="1158"/>
      <c r="K14" s="953" t="str">
        <f t="shared" si="3"/>
        <v/>
      </c>
      <c r="L14" s="1157"/>
      <c r="M14" s="952" t="str">
        <f t="shared" si="4"/>
        <v/>
      </c>
      <c r="N14" s="1158"/>
      <c r="O14" s="1158"/>
      <c r="P14" s="953" t="str">
        <f t="shared" si="5"/>
        <v/>
      </c>
      <c r="Q14" s="1157"/>
      <c r="R14" s="952" t="str">
        <f t="shared" si="6"/>
        <v/>
      </c>
      <c r="S14" s="1158"/>
      <c r="T14" s="1158"/>
      <c r="U14" s="953" t="str">
        <f t="shared" si="7"/>
        <v/>
      </c>
      <c r="V14" s="1162"/>
      <c r="W14" s="952" t="str">
        <f t="shared" si="8"/>
        <v/>
      </c>
      <c r="X14" s="1163"/>
      <c r="Y14" s="1163"/>
      <c r="Z14" s="953" t="str">
        <f t="shared" si="9"/>
        <v/>
      </c>
      <c r="AA14" s="1162"/>
      <c r="AB14" s="952" t="str">
        <f t="shared" si="10"/>
        <v/>
      </c>
      <c r="AC14" s="1163"/>
      <c r="AD14" s="1163"/>
      <c r="AE14" s="953" t="str">
        <f t="shared" si="11"/>
        <v/>
      </c>
      <c r="AF14" s="962"/>
      <c r="AH14" s="1717"/>
      <c r="AI14" s="1197" t="s">
        <v>19</v>
      </c>
      <c r="AJ14" s="957"/>
      <c r="AK14" s="957"/>
      <c r="AL14" s="957"/>
      <c r="AM14" s="957"/>
      <c r="AN14" s="957"/>
      <c r="AO14" s="957"/>
      <c r="AP14" s="957"/>
      <c r="AQ14" s="957"/>
      <c r="AR14" s="957"/>
      <c r="AS14" s="957"/>
      <c r="AT14" s="957"/>
      <c r="AU14" s="957"/>
      <c r="AV14" s="957"/>
      <c r="AW14" s="957"/>
      <c r="AX14" s="957"/>
      <c r="AY14" s="957"/>
      <c r="AZ14" s="957"/>
      <c r="BA14" s="957"/>
      <c r="BB14" s="957"/>
      <c r="BC14" s="957"/>
      <c r="BD14" s="957"/>
      <c r="BE14" s="957"/>
      <c r="BF14" s="957"/>
      <c r="BG14" s="957"/>
      <c r="BH14" s="957"/>
      <c r="BI14" s="957"/>
      <c r="BJ14" s="957"/>
      <c r="BK14" s="957"/>
      <c r="BL14" s="957"/>
      <c r="BM14" s="1198"/>
      <c r="BP14" s="1718"/>
      <c r="BQ14" s="941" t="s">
        <v>19</v>
      </c>
      <c r="BR14" s="958"/>
      <c r="BS14" s="959"/>
      <c r="BT14" s="960"/>
      <c r="BU14" s="960"/>
      <c r="BV14" s="961"/>
      <c r="BW14" s="958"/>
      <c r="BX14" s="959"/>
      <c r="BY14" s="960"/>
      <c r="BZ14" s="960"/>
      <c r="CA14" s="961"/>
      <c r="CB14" s="959"/>
      <c r="CC14" s="959"/>
      <c r="CD14" s="960"/>
      <c r="CE14" s="960"/>
      <c r="CF14" s="961"/>
      <c r="CG14" s="958"/>
      <c r="CH14" s="959"/>
      <c r="CI14" s="960"/>
      <c r="CJ14" s="960"/>
      <c r="CK14" s="961"/>
      <c r="CL14" s="958"/>
      <c r="CM14" s="959"/>
      <c r="CN14" s="960"/>
      <c r="CO14" s="960"/>
      <c r="CP14" s="961"/>
      <c r="CQ14" s="958"/>
      <c r="CR14" s="959"/>
      <c r="CS14" s="960"/>
      <c r="CT14" s="960"/>
      <c r="CU14" s="961"/>
    </row>
    <row r="15" spans="1:99" x14ac:dyDescent="0.2">
      <c r="A15" s="941" t="s">
        <v>20</v>
      </c>
      <c r="B15" s="1156"/>
      <c r="C15" s="952" t="str">
        <f t="shared" si="0"/>
        <v/>
      </c>
      <c r="D15" s="1158"/>
      <c r="E15" s="1158"/>
      <c r="F15" s="953" t="str">
        <f t="shared" si="1"/>
        <v/>
      </c>
      <c r="G15" s="1157"/>
      <c r="H15" s="952" t="str">
        <f t="shared" si="2"/>
        <v/>
      </c>
      <c r="I15" s="1158"/>
      <c r="J15" s="1158"/>
      <c r="K15" s="953" t="str">
        <f t="shared" si="3"/>
        <v/>
      </c>
      <c r="L15" s="1157"/>
      <c r="M15" s="952" t="str">
        <f t="shared" si="4"/>
        <v/>
      </c>
      <c r="N15" s="1158"/>
      <c r="O15" s="1158"/>
      <c r="P15" s="953" t="str">
        <f t="shared" si="5"/>
        <v/>
      </c>
      <c r="Q15" s="1157"/>
      <c r="R15" s="952" t="str">
        <f t="shared" si="6"/>
        <v/>
      </c>
      <c r="S15" s="1158"/>
      <c r="T15" s="1158"/>
      <c r="U15" s="953" t="str">
        <f t="shared" si="7"/>
        <v/>
      </c>
      <c r="V15" s="1162"/>
      <c r="W15" s="952" t="str">
        <f t="shared" si="8"/>
        <v/>
      </c>
      <c r="X15" s="1163"/>
      <c r="Y15" s="1163"/>
      <c r="Z15" s="953" t="str">
        <f t="shared" si="9"/>
        <v/>
      </c>
      <c r="AA15" s="1162"/>
      <c r="AB15" s="952" t="str">
        <f t="shared" si="10"/>
        <v/>
      </c>
      <c r="AC15" s="1163"/>
      <c r="AD15" s="1163"/>
      <c r="AE15" s="953" t="str">
        <f t="shared" si="11"/>
        <v/>
      </c>
      <c r="AF15" s="962"/>
      <c r="AH15" s="1717"/>
      <c r="AI15" s="1197" t="s">
        <v>20</v>
      </c>
      <c r="AJ15" s="957"/>
      <c r="AK15" s="957"/>
      <c r="AL15" s="957"/>
      <c r="AM15" s="957"/>
      <c r="AN15" s="957"/>
      <c r="AO15" s="957"/>
      <c r="AP15" s="957"/>
      <c r="AQ15" s="957"/>
      <c r="AR15" s="957"/>
      <c r="AS15" s="957"/>
      <c r="AT15" s="957"/>
      <c r="AU15" s="957"/>
      <c r="AV15" s="957"/>
      <c r="AW15" s="957"/>
      <c r="AX15" s="957"/>
      <c r="AY15" s="957"/>
      <c r="AZ15" s="957"/>
      <c r="BA15" s="957"/>
      <c r="BB15" s="957"/>
      <c r="BC15" s="957"/>
      <c r="BD15" s="957"/>
      <c r="BE15" s="957"/>
      <c r="BF15" s="957"/>
      <c r="BG15" s="957"/>
      <c r="BH15" s="957"/>
      <c r="BI15" s="957"/>
      <c r="BJ15" s="957"/>
      <c r="BK15" s="957"/>
      <c r="BL15" s="957"/>
      <c r="BM15" s="1198"/>
      <c r="BP15" s="1718"/>
      <c r="BQ15" s="941" t="s">
        <v>20</v>
      </c>
      <c r="BR15" s="958"/>
      <c r="BS15" s="959"/>
      <c r="BT15" s="960"/>
      <c r="BU15" s="960"/>
      <c r="BV15" s="961"/>
      <c r="BW15" s="958"/>
      <c r="BX15" s="959"/>
      <c r="BY15" s="960"/>
      <c r="BZ15" s="960"/>
      <c r="CA15" s="961"/>
      <c r="CB15" s="959"/>
      <c r="CC15" s="959"/>
      <c r="CD15" s="960"/>
      <c r="CE15" s="960"/>
      <c r="CF15" s="961"/>
      <c r="CG15" s="958"/>
      <c r="CH15" s="959"/>
      <c r="CI15" s="960"/>
      <c r="CJ15" s="960"/>
      <c r="CK15" s="961"/>
      <c r="CL15" s="958"/>
      <c r="CM15" s="959"/>
      <c r="CN15" s="960"/>
      <c r="CO15" s="960"/>
      <c r="CP15" s="961"/>
      <c r="CQ15" s="958"/>
      <c r="CR15" s="959"/>
      <c r="CS15" s="960"/>
      <c r="CT15" s="960"/>
      <c r="CU15" s="961"/>
    </row>
    <row r="16" spans="1:99" x14ac:dyDescent="0.2">
      <c r="A16" s="941" t="s">
        <v>21</v>
      </c>
      <c r="B16" s="1157"/>
      <c r="C16" s="952" t="str">
        <f t="shared" si="0"/>
        <v/>
      </c>
      <c r="D16" s="1158"/>
      <c r="E16" s="1158"/>
      <c r="F16" s="953" t="str">
        <f t="shared" si="1"/>
        <v/>
      </c>
      <c r="G16" s="1157"/>
      <c r="H16" s="952" t="str">
        <f t="shared" si="2"/>
        <v/>
      </c>
      <c r="I16" s="1158"/>
      <c r="J16" s="1158"/>
      <c r="K16" s="953" t="str">
        <f t="shared" si="3"/>
        <v/>
      </c>
      <c r="L16" s="1157"/>
      <c r="M16" s="952" t="str">
        <f t="shared" si="4"/>
        <v/>
      </c>
      <c r="N16" s="1158"/>
      <c r="O16" s="1158"/>
      <c r="P16" s="953" t="str">
        <f t="shared" si="5"/>
        <v/>
      </c>
      <c r="Q16" s="1157"/>
      <c r="R16" s="952" t="str">
        <f t="shared" si="6"/>
        <v/>
      </c>
      <c r="S16" s="1158"/>
      <c r="T16" s="1158"/>
      <c r="U16" s="953" t="str">
        <f t="shared" si="7"/>
        <v/>
      </c>
      <c r="V16" s="1162"/>
      <c r="W16" s="952" t="str">
        <f t="shared" si="8"/>
        <v/>
      </c>
      <c r="X16" s="1163"/>
      <c r="Y16" s="1163"/>
      <c r="Z16" s="953" t="str">
        <f t="shared" si="9"/>
        <v/>
      </c>
      <c r="AA16" s="1162"/>
      <c r="AB16" s="952" t="str">
        <f t="shared" si="10"/>
        <v/>
      </c>
      <c r="AC16" s="1163"/>
      <c r="AD16" s="1163"/>
      <c r="AE16" s="953" t="str">
        <f t="shared" si="11"/>
        <v/>
      </c>
      <c r="AF16" s="962"/>
      <c r="AH16" s="1717"/>
      <c r="AI16" s="1197" t="s">
        <v>21</v>
      </c>
      <c r="AJ16" s="957"/>
      <c r="AK16" s="957"/>
      <c r="AL16" s="957"/>
      <c r="AM16" s="957"/>
      <c r="AN16" s="957"/>
      <c r="AO16" s="957"/>
      <c r="AP16" s="957"/>
      <c r="AQ16" s="957"/>
      <c r="AR16" s="957"/>
      <c r="AS16" s="957"/>
      <c r="AT16" s="957"/>
      <c r="AU16" s="957"/>
      <c r="AV16" s="957"/>
      <c r="AW16" s="957"/>
      <c r="AX16" s="957"/>
      <c r="AY16" s="957"/>
      <c r="AZ16" s="957"/>
      <c r="BA16" s="957"/>
      <c r="BB16" s="957"/>
      <c r="BC16" s="957"/>
      <c r="BD16" s="957"/>
      <c r="BE16" s="957"/>
      <c r="BF16" s="957"/>
      <c r="BG16" s="957"/>
      <c r="BH16" s="957"/>
      <c r="BI16" s="957"/>
      <c r="BJ16" s="957"/>
      <c r="BK16" s="957"/>
      <c r="BL16" s="957"/>
      <c r="BM16" s="1198"/>
      <c r="BP16" s="1718"/>
      <c r="BQ16" s="941" t="s">
        <v>21</v>
      </c>
      <c r="BR16" s="958"/>
      <c r="BS16" s="959"/>
      <c r="BT16" s="960"/>
      <c r="BU16" s="960"/>
      <c r="BV16" s="961"/>
      <c r="BW16" s="958"/>
      <c r="BX16" s="959"/>
      <c r="BY16" s="960"/>
      <c r="BZ16" s="960"/>
      <c r="CA16" s="961"/>
      <c r="CB16" s="959"/>
      <c r="CC16" s="959"/>
      <c r="CD16" s="960"/>
      <c r="CE16" s="960"/>
      <c r="CF16" s="961"/>
      <c r="CG16" s="958"/>
      <c r="CH16" s="959"/>
      <c r="CI16" s="960"/>
      <c r="CJ16" s="960"/>
      <c r="CK16" s="961"/>
      <c r="CL16" s="958"/>
      <c r="CM16" s="959"/>
      <c r="CN16" s="960"/>
      <c r="CO16" s="960"/>
      <c r="CP16" s="961"/>
      <c r="CQ16" s="958"/>
      <c r="CR16" s="959"/>
      <c r="CS16" s="960"/>
      <c r="CT16" s="960"/>
      <c r="CU16" s="961"/>
    </row>
    <row r="17" spans="1:99" x14ac:dyDescent="0.2">
      <c r="A17" s="941" t="s">
        <v>22</v>
      </c>
      <c r="B17" s="1156"/>
      <c r="C17" s="952" t="str">
        <f t="shared" si="0"/>
        <v/>
      </c>
      <c r="D17" s="1158"/>
      <c r="E17" s="1158"/>
      <c r="F17" s="953" t="str">
        <f t="shared" si="1"/>
        <v/>
      </c>
      <c r="G17" s="1157"/>
      <c r="H17" s="952" t="str">
        <f t="shared" si="2"/>
        <v/>
      </c>
      <c r="I17" s="1158"/>
      <c r="J17" s="1158"/>
      <c r="K17" s="953" t="str">
        <f t="shared" si="3"/>
        <v/>
      </c>
      <c r="L17" s="1157"/>
      <c r="M17" s="952" t="str">
        <f t="shared" si="4"/>
        <v/>
      </c>
      <c r="N17" s="1158"/>
      <c r="O17" s="1158"/>
      <c r="P17" s="953" t="str">
        <f t="shared" si="5"/>
        <v/>
      </c>
      <c r="Q17" s="1157"/>
      <c r="R17" s="952" t="str">
        <f t="shared" si="6"/>
        <v/>
      </c>
      <c r="S17" s="1158"/>
      <c r="T17" s="1158"/>
      <c r="U17" s="953" t="str">
        <f t="shared" si="7"/>
        <v/>
      </c>
      <c r="V17" s="1162"/>
      <c r="W17" s="952" t="str">
        <f t="shared" si="8"/>
        <v/>
      </c>
      <c r="X17" s="1163"/>
      <c r="Y17" s="1163"/>
      <c r="Z17" s="953" t="str">
        <f t="shared" si="9"/>
        <v/>
      </c>
      <c r="AA17" s="1162"/>
      <c r="AB17" s="952" t="str">
        <f t="shared" si="10"/>
        <v/>
      </c>
      <c r="AC17" s="1163"/>
      <c r="AD17" s="1163"/>
      <c r="AE17" s="953" t="str">
        <f t="shared" si="11"/>
        <v/>
      </c>
      <c r="AF17" s="962"/>
      <c r="AH17" s="1717"/>
      <c r="AI17" s="1197" t="s">
        <v>22</v>
      </c>
      <c r="AJ17" s="957"/>
      <c r="AK17" s="957"/>
      <c r="AL17" s="957"/>
      <c r="AM17" s="957"/>
      <c r="AN17" s="957"/>
      <c r="AO17" s="957"/>
      <c r="AP17" s="957"/>
      <c r="AQ17" s="957"/>
      <c r="AR17" s="957"/>
      <c r="AS17" s="957"/>
      <c r="AT17" s="957"/>
      <c r="AU17" s="957"/>
      <c r="AV17" s="957"/>
      <c r="AW17" s="957"/>
      <c r="AX17" s="957"/>
      <c r="AY17" s="957"/>
      <c r="AZ17" s="957"/>
      <c r="BA17" s="957"/>
      <c r="BB17" s="957"/>
      <c r="BC17" s="957"/>
      <c r="BD17" s="957"/>
      <c r="BE17" s="957"/>
      <c r="BF17" s="957"/>
      <c r="BG17" s="957"/>
      <c r="BH17" s="957"/>
      <c r="BI17" s="957"/>
      <c r="BJ17" s="957"/>
      <c r="BK17" s="957"/>
      <c r="BL17" s="957"/>
      <c r="BM17" s="1198"/>
      <c r="BP17" s="1718"/>
      <c r="BQ17" s="941" t="s">
        <v>22</v>
      </c>
      <c r="BR17" s="958"/>
      <c r="BS17" s="959"/>
      <c r="BT17" s="960"/>
      <c r="BU17" s="960"/>
      <c r="BV17" s="961"/>
      <c r="BW17" s="958"/>
      <c r="BX17" s="959"/>
      <c r="BY17" s="960"/>
      <c r="BZ17" s="960"/>
      <c r="CA17" s="961"/>
      <c r="CB17" s="959"/>
      <c r="CC17" s="959"/>
      <c r="CD17" s="960"/>
      <c r="CE17" s="960"/>
      <c r="CF17" s="961"/>
      <c r="CG17" s="958"/>
      <c r="CH17" s="959"/>
      <c r="CI17" s="960"/>
      <c r="CJ17" s="960"/>
      <c r="CK17" s="961"/>
      <c r="CL17" s="958"/>
      <c r="CM17" s="959"/>
      <c r="CN17" s="960"/>
      <c r="CO17" s="960"/>
      <c r="CP17" s="961"/>
      <c r="CQ17" s="958"/>
      <c r="CR17" s="959"/>
      <c r="CS17" s="960"/>
      <c r="CT17" s="960"/>
      <c r="CU17" s="961"/>
    </row>
    <row r="18" spans="1:99" x14ac:dyDescent="0.2">
      <c r="A18" s="941" t="s">
        <v>23</v>
      </c>
      <c r="B18" s="1157"/>
      <c r="C18" s="952" t="str">
        <f t="shared" si="0"/>
        <v/>
      </c>
      <c r="D18" s="1158"/>
      <c r="E18" s="1158"/>
      <c r="F18" s="953" t="str">
        <f t="shared" si="1"/>
        <v/>
      </c>
      <c r="G18" s="1157"/>
      <c r="H18" s="952" t="str">
        <f t="shared" si="2"/>
        <v/>
      </c>
      <c r="I18" s="1158"/>
      <c r="J18" s="1158"/>
      <c r="K18" s="953" t="str">
        <f t="shared" si="3"/>
        <v/>
      </c>
      <c r="L18" s="1157"/>
      <c r="M18" s="952" t="str">
        <f t="shared" si="4"/>
        <v/>
      </c>
      <c r="N18" s="1158"/>
      <c r="O18" s="1158"/>
      <c r="P18" s="953" t="str">
        <f t="shared" si="5"/>
        <v/>
      </c>
      <c r="Q18" s="1157"/>
      <c r="R18" s="952" t="str">
        <f t="shared" si="6"/>
        <v/>
      </c>
      <c r="S18" s="1158"/>
      <c r="T18" s="1158"/>
      <c r="U18" s="953" t="str">
        <f t="shared" si="7"/>
        <v/>
      </c>
      <c r="V18" s="1162"/>
      <c r="W18" s="952" t="str">
        <f t="shared" si="8"/>
        <v/>
      </c>
      <c r="X18" s="1163"/>
      <c r="Y18" s="1163"/>
      <c r="Z18" s="953" t="str">
        <f t="shared" si="9"/>
        <v/>
      </c>
      <c r="AA18" s="1162"/>
      <c r="AB18" s="952" t="str">
        <f t="shared" si="10"/>
        <v/>
      </c>
      <c r="AC18" s="1163"/>
      <c r="AD18" s="1163"/>
      <c r="AE18" s="953" t="str">
        <f t="shared" si="11"/>
        <v/>
      </c>
      <c r="AF18" s="962"/>
      <c r="AH18" s="1717"/>
      <c r="AI18" s="1197" t="s">
        <v>23</v>
      </c>
      <c r="AJ18" s="957"/>
      <c r="AK18" s="957"/>
      <c r="AL18" s="957"/>
      <c r="AM18" s="957"/>
      <c r="AN18" s="957"/>
      <c r="AO18" s="957"/>
      <c r="AP18" s="957"/>
      <c r="AQ18" s="957"/>
      <c r="AR18" s="957"/>
      <c r="AS18" s="957"/>
      <c r="AT18" s="957"/>
      <c r="AU18" s="957"/>
      <c r="AV18" s="957"/>
      <c r="AW18" s="957"/>
      <c r="AX18" s="957"/>
      <c r="AY18" s="957"/>
      <c r="AZ18" s="957"/>
      <c r="BA18" s="957"/>
      <c r="BB18" s="957"/>
      <c r="BC18" s="957"/>
      <c r="BD18" s="957"/>
      <c r="BE18" s="957"/>
      <c r="BF18" s="957"/>
      <c r="BG18" s="957"/>
      <c r="BH18" s="957"/>
      <c r="BI18" s="957"/>
      <c r="BJ18" s="957"/>
      <c r="BK18" s="957"/>
      <c r="BL18" s="957"/>
      <c r="BM18" s="1198"/>
      <c r="BP18" s="1718"/>
      <c r="BQ18" s="941" t="s">
        <v>23</v>
      </c>
      <c r="BR18" s="958"/>
      <c r="BS18" s="959"/>
      <c r="BT18" s="960"/>
      <c r="BU18" s="960"/>
      <c r="BV18" s="961"/>
      <c r="BW18" s="958"/>
      <c r="BX18" s="959"/>
      <c r="BY18" s="960"/>
      <c r="BZ18" s="960"/>
      <c r="CA18" s="961"/>
      <c r="CB18" s="959"/>
      <c r="CC18" s="959"/>
      <c r="CD18" s="960"/>
      <c r="CE18" s="960"/>
      <c r="CF18" s="961"/>
      <c r="CG18" s="958"/>
      <c r="CH18" s="959"/>
      <c r="CI18" s="960"/>
      <c r="CJ18" s="960"/>
      <c r="CK18" s="961"/>
      <c r="CL18" s="958"/>
      <c r="CM18" s="959"/>
      <c r="CN18" s="960"/>
      <c r="CO18" s="960"/>
      <c r="CP18" s="961"/>
      <c r="CQ18" s="958"/>
      <c r="CR18" s="959"/>
      <c r="CS18" s="960"/>
      <c r="CT18" s="960"/>
      <c r="CU18" s="961"/>
    </row>
    <row r="19" spans="1:99" x14ac:dyDescent="0.2">
      <c r="A19" s="941" t="s">
        <v>24</v>
      </c>
      <c r="B19" s="1156"/>
      <c r="C19" s="952" t="str">
        <f t="shared" si="0"/>
        <v/>
      </c>
      <c r="D19" s="1158"/>
      <c r="E19" s="1158"/>
      <c r="F19" s="953" t="str">
        <f t="shared" si="1"/>
        <v/>
      </c>
      <c r="G19" s="1157"/>
      <c r="H19" s="952" t="str">
        <f t="shared" si="2"/>
        <v/>
      </c>
      <c r="I19" s="1158"/>
      <c r="J19" s="1158"/>
      <c r="K19" s="953" t="str">
        <f t="shared" si="3"/>
        <v/>
      </c>
      <c r="L19" s="1157"/>
      <c r="M19" s="952" t="str">
        <f t="shared" si="4"/>
        <v/>
      </c>
      <c r="N19" s="1158"/>
      <c r="O19" s="1158"/>
      <c r="P19" s="953" t="str">
        <f t="shared" si="5"/>
        <v/>
      </c>
      <c r="Q19" s="1157"/>
      <c r="R19" s="952" t="str">
        <f t="shared" si="6"/>
        <v/>
      </c>
      <c r="S19" s="1158"/>
      <c r="T19" s="1158"/>
      <c r="U19" s="953" t="str">
        <f t="shared" si="7"/>
        <v/>
      </c>
      <c r="V19" s="1162"/>
      <c r="W19" s="952" t="str">
        <f t="shared" si="8"/>
        <v/>
      </c>
      <c r="X19" s="1163"/>
      <c r="Y19" s="1163"/>
      <c r="Z19" s="953" t="str">
        <f t="shared" si="9"/>
        <v/>
      </c>
      <c r="AA19" s="1162"/>
      <c r="AB19" s="952" t="str">
        <f t="shared" si="10"/>
        <v/>
      </c>
      <c r="AC19" s="1163"/>
      <c r="AD19" s="1163"/>
      <c r="AE19" s="953" t="str">
        <f t="shared" si="11"/>
        <v/>
      </c>
      <c r="AF19" s="962"/>
      <c r="AH19" s="1717"/>
      <c r="AI19" s="1197" t="s">
        <v>24</v>
      </c>
      <c r="AJ19" s="957"/>
      <c r="AK19" s="957"/>
      <c r="AL19" s="957"/>
      <c r="AM19" s="957"/>
      <c r="AN19" s="957"/>
      <c r="AO19" s="957"/>
      <c r="AP19" s="957"/>
      <c r="AQ19" s="957"/>
      <c r="AR19" s="957"/>
      <c r="AS19" s="957"/>
      <c r="AT19" s="957"/>
      <c r="AU19" s="957"/>
      <c r="AV19" s="957"/>
      <c r="AW19" s="957"/>
      <c r="AX19" s="957"/>
      <c r="AY19" s="957"/>
      <c r="AZ19" s="957"/>
      <c r="BA19" s="957"/>
      <c r="BB19" s="957"/>
      <c r="BC19" s="957"/>
      <c r="BD19" s="957"/>
      <c r="BE19" s="957"/>
      <c r="BF19" s="957"/>
      <c r="BG19" s="957"/>
      <c r="BH19" s="957"/>
      <c r="BI19" s="957"/>
      <c r="BJ19" s="957"/>
      <c r="BK19" s="957"/>
      <c r="BL19" s="957"/>
      <c r="BM19" s="1198"/>
      <c r="BP19" s="1718"/>
      <c r="BQ19" s="941" t="s">
        <v>24</v>
      </c>
      <c r="BR19" s="958"/>
      <c r="BS19" s="959"/>
      <c r="BT19" s="960"/>
      <c r="BU19" s="960"/>
      <c r="BV19" s="961"/>
      <c r="BW19" s="958"/>
      <c r="BX19" s="959"/>
      <c r="BY19" s="960"/>
      <c r="BZ19" s="960"/>
      <c r="CA19" s="961"/>
      <c r="CB19" s="959"/>
      <c r="CC19" s="959"/>
      <c r="CD19" s="960"/>
      <c r="CE19" s="960"/>
      <c r="CF19" s="961"/>
      <c r="CG19" s="958"/>
      <c r="CH19" s="959"/>
      <c r="CI19" s="960"/>
      <c r="CJ19" s="960"/>
      <c r="CK19" s="961"/>
      <c r="CL19" s="958"/>
      <c r="CM19" s="959"/>
      <c r="CN19" s="960"/>
      <c r="CO19" s="960"/>
      <c r="CP19" s="961"/>
      <c r="CQ19" s="958"/>
      <c r="CR19" s="959"/>
      <c r="CS19" s="960"/>
      <c r="CT19" s="960"/>
      <c r="CU19" s="961"/>
    </row>
    <row r="20" spans="1:99" x14ac:dyDescent="0.2">
      <c r="A20" s="941" t="s">
        <v>25</v>
      </c>
      <c r="B20" s="1157"/>
      <c r="C20" s="952" t="str">
        <f t="shared" si="0"/>
        <v/>
      </c>
      <c r="D20" s="1158"/>
      <c r="E20" s="1158"/>
      <c r="F20" s="953" t="str">
        <f t="shared" si="1"/>
        <v/>
      </c>
      <c r="G20" s="1157"/>
      <c r="H20" s="952" t="str">
        <f t="shared" si="2"/>
        <v/>
      </c>
      <c r="I20" s="1158"/>
      <c r="J20" s="1158"/>
      <c r="K20" s="953" t="str">
        <f t="shared" si="3"/>
        <v/>
      </c>
      <c r="L20" s="1157"/>
      <c r="M20" s="952" t="str">
        <f t="shared" si="4"/>
        <v/>
      </c>
      <c r="N20" s="1158"/>
      <c r="O20" s="1158"/>
      <c r="P20" s="953" t="str">
        <f t="shared" si="5"/>
        <v/>
      </c>
      <c r="Q20" s="1157"/>
      <c r="R20" s="952" t="str">
        <f t="shared" si="6"/>
        <v/>
      </c>
      <c r="S20" s="1158"/>
      <c r="T20" s="1158"/>
      <c r="U20" s="953" t="str">
        <f t="shared" si="7"/>
        <v/>
      </c>
      <c r="V20" s="1162"/>
      <c r="W20" s="952" t="str">
        <f t="shared" si="8"/>
        <v/>
      </c>
      <c r="X20" s="1163"/>
      <c r="Y20" s="1163"/>
      <c r="Z20" s="953" t="str">
        <f t="shared" si="9"/>
        <v/>
      </c>
      <c r="AA20" s="1162"/>
      <c r="AB20" s="952" t="str">
        <f t="shared" si="10"/>
        <v/>
      </c>
      <c r="AC20" s="1163"/>
      <c r="AD20" s="1163"/>
      <c r="AE20" s="953" t="str">
        <f t="shared" si="11"/>
        <v/>
      </c>
      <c r="AF20" s="962"/>
      <c r="AH20" s="1717"/>
      <c r="AI20" s="1197" t="s">
        <v>25</v>
      </c>
      <c r="AJ20" s="957"/>
      <c r="AK20" s="957"/>
      <c r="AL20" s="957"/>
      <c r="AM20" s="957"/>
      <c r="AN20" s="957"/>
      <c r="AO20" s="957"/>
      <c r="AP20" s="957"/>
      <c r="AQ20" s="957"/>
      <c r="AR20" s="957"/>
      <c r="AS20" s="957"/>
      <c r="AT20" s="957"/>
      <c r="AU20" s="957"/>
      <c r="AV20" s="957"/>
      <c r="AW20" s="957"/>
      <c r="AX20" s="957"/>
      <c r="AY20" s="957"/>
      <c r="AZ20" s="957"/>
      <c r="BA20" s="957"/>
      <c r="BB20" s="957"/>
      <c r="BC20" s="957"/>
      <c r="BD20" s="957"/>
      <c r="BE20" s="957"/>
      <c r="BF20" s="957"/>
      <c r="BG20" s="957"/>
      <c r="BH20" s="957"/>
      <c r="BI20" s="957"/>
      <c r="BJ20" s="957"/>
      <c r="BK20" s="957"/>
      <c r="BL20" s="957"/>
      <c r="BM20" s="1198"/>
      <c r="BP20" s="1718"/>
      <c r="BQ20" s="941" t="s">
        <v>25</v>
      </c>
      <c r="BR20" s="958"/>
      <c r="BS20" s="959"/>
      <c r="BT20" s="960"/>
      <c r="BU20" s="960"/>
      <c r="BV20" s="961"/>
      <c r="BW20" s="958"/>
      <c r="BX20" s="959"/>
      <c r="BY20" s="960"/>
      <c r="BZ20" s="960"/>
      <c r="CA20" s="961"/>
      <c r="CB20" s="959"/>
      <c r="CC20" s="959"/>
      <c r="CD20" s="960"/>
      <c r="CE20" s="960"/>
      <c r="CF20" s="961"/>
      <c r="CG20" s="958"/>
      <c r="CH20" s="959"/>
      <c r="CI20" s="960"/>
      <c r="CJ20" s="960"/>
      <c r="CK20" s="961"/>
      <c r="CL20" s="958"/>
      <c r="CM20" s="959"/>
      <c r="CN20" s="960"/>
      <c r="CO20" s="960"/>
      <c r="CP20" s="961"/>
      <c r="CQ20" s="958"/>
      <c r="CR20" s="959"/>
      <c r="CS20" s="960"/>
      <c r="CT20" s="960"/>
      <c r="CU20" s="961"/>
    </row>
    <row r="21" spans="1:99" x14ac:dyDescent="0.2">
      <c r="A21" s="941" t="s">
        <v>26</v>
      </c>
      <c r="B21" s="1156"/>
      <c r="C21" s="952" t="str">
        <f t="shared" si="0"/>
        <v/>
      </c>
      <c r="D21" s="1158"/>
      <c r="E21" s="1158"/>
      <c r="F21" s="953" t="str">
        <f t="shared" si="1"/>
        <v/>
      </c>
      <c r="G21" s="1157"/>
      <c r="H21" s="952" t="str">
        <f t="shared" si="2"/>
        <v/>
      </c>
      <c r="I21" s="1158"/>
      <c r="J21" s="1158"/>
      <c r="K21" s="953" t="str">
        <f t="shared" si="3"/>
        <v/>
      </c>
      <c r="L21" s="1157"/>
      <c r="M21" s="952" t="str">
        <f t="shared" si="4"/>
        <v/>
      </c>
      <c r="N21" s="1158"/>
      <c r="O21" s="1158"/>
      <c r="P21" s="953" t="str">
        <f t="shared" si="5"/>
        <v/>
      </c>
      <c r="Q21" s="1157"/>
      <c r="R21" s="952" t="str">
        <f t="shared" si="6"/>
        <v/>
      </c>
      <c r="S21" s="1158"/>
      <c r="T21" s="1158"/>
      <c r="U21" s="953" t="str">
        <f t="shared" si="7"/>
        <v/>
      </c>
      <c r="V21" s="1162"/>
      <c r="W21" s="952" t="str">
        <f t="shared" si="8"/>
        <v/>
      </c>
      <c r="X21" s="1163"/>
      <c r="Y21" s="1163"/>
      <c r="Z21" s="953" t="str">
        <f t="shared" si="9"/>
        <v/>
      </c>
      <c r="AA21" s="1162"/>
      <c r="AB21" s="952" t="str">
        <f t="shared" si="10"/>
        <v/>
      </c>
      <c r="AC21" s="1163"/>
      <c r="AD21" s="1163"/>
      <c r="AE21" s="953" t="str">
        <f t="shared" si="11"/>
        <v/>
      </c>
      <c r="AF21" s="962"/>
      <c r="AH21" s="1717"/>
      <c r="AI21" s="1197" t="s">
        <v>26</v>
      </c>
      <c r="AJ21" s="957"/>
      <c r="AK21" s="957"/>
      <c r="AL21" s="957"/>
      <c r="AM21" s="957"/>
      <c r="AN21" s="957"/>
      <c r="AO21" s="957"/>
      <c r="AP21" s="957"/>
      <c r="AQ21" s="957"/>
      <c r="AR21" s="957"/>
      <c r="AS21" s="957"/>
      <c r="AT21" s="957"/>
      <c r="AU21" s="957"/>
      <c r="AV21" s="957"/>
      <c r="AW21" s="957"/>
      <c r="AX21" s="957"/>
      <c r="AY21" s="957"/>
      <c r="AZ21" s="957"/>
      <c r="BA21" s="957"/>
      <c r="BB21" s="957"/>
      <c r="BC21" s="957"/>
      <c r="BD21" s="957"/>
      <c r="BE21" s="957"/>
      <c r="BF21" s="957"/>
      <c r="BG21" s="957"/>
      <c r="BH21" s="957"/>
      <c r="BI21" s="957"/>
      <c r="BJ21" s="957"/>
      <c r="BK21" s="957"/>
      <c r="BL21" s="957"/>
      <c r="BM21" s="1198"/>
      <c r="BP21" s="1718"/>
      <c r="BQ21" s="941" t="s">
        <v>26</v>
      </c>
      <c r="BR21" s="958"/>
      <c r="BS21" s="959"/>
      <c r="BT21" s="960"/>
      <c r="BU21" s="960"/>
      <c r="BV21" s="961"/>
      <c r="BW21" s="958"/>
      <c r="BX21" s="959"/>
      <c r="BY21" s="960"/>
      <c r="BZ21" s="960"/>
      <c r="CA21" s="961"/>
      <c r="CB21" s="959"/>
      <c r="CC21" s="959"/>
      <c r="CD21" s="960"/>
      <c r="CE21" s="960"/>
      <c r="CF21" s="961"/>
      <c r="CG21" s="958"/>
      <c r="CH21" s="959"/>
      <c r="CI21" s="960"/>
      <c r="CJ21" s="960"/>
      <c r="CK21" s="961"/>
      <c r="CL21" s="958"/>
      <c r="CM21" s="959"/>
      <c r="CN21" s="960"/>
      <c r="CO21" s="960"/>
      <c r="CP21" s="961"/>
      <c r="CQ21" s="958"/>
      <c r="CR21" s="959"/>
      <c r="CS21" s="960"/>
      <c r="CT21" s="960"/>
      <c r="CU21" s="961"/>
    </row>
    <row r="22" spans="1:99" x14ac:dyDescent="0.2">
      <c r="A22" s="941" t="s">
        <v>27</v>
      </c>
      <c r="B22" s="1157"/>
      <c r="C22" s="952" t="str">
        <f t="shared" si="0"/>
        <v/>
      </c>
      <c r="D22" s="1158"/>
      <c r="E22" s="1158"/>
      <c r="F22" s="953" t="str">
        <f t="shared" si="1"/>
        <v/>
      </c>
      <c r="G22" s="1157"/>
      <c r="H22" s="952" t="str">
        <f t="shared" si="2"/>
        <v/>
      </c>
      <c r="I22" s="1158"/>
      <c r="J22" s="1158"/>
      <c r="K22" s="953" t="str">
        <f t="shared" si="3"/>
        <v/>
      </c>
      <c r="L22" s="1157"/>
      <c r="M22" s="952" t="str">
        <f t="shared" si="4"/>
        <v/>
      </c>
      <c r="N22" s="1158"/>
      <c r="O22" s="1158"/>
      <c r="P22" s="953" t="str">
        <f t="shared" si="5"/>
        <v/>
      </c>
      <c r="Q22" s="1157"/>
      <c r="R22" s="952" t="str">
        <f t="shared" si="6"/>
        <v/>
      </c>
      <c r="S22" s="1158"/>
      <c r="T22" s="1158"/>
      <c r="U22" s="953" t="str">
        <f t="shared" si="7"/>
        <v/>
      </c>
      <c r="V22" s="1162"/>
      <c r="W22" s="952" t="str">
        <f t="shared" si="8"/>
        <v/>
      </c>
      <c r="X22" s="1163"/>
      <c r="Y22" s="1163"/>
      <c r="Z22" s="953" t="str">
        <f t="shared" si="9"/>
        <v/>
      </c>
      <c r="AA22" s="1162"/>
      <c r="AB22" s="952" t="str">
        <f t="shared" si="10"/>
        <v/>
      </c>
      <c r="AC22" s="1163"/>
      <c r="AD22" s="1163"/>
      <c r="AE22" s="953" t="str">
        <f t="shared" si="11"/>
        <v/>
      </c>
      <c r="AF22" s="962"/>
      <c r="AH22" s="1717"/>
      <c r="AI22" s="1197" t="s">
        <v>27</v>
      </c>
      <c r="AJ22" s="957"/>
      <c r="AK22" s="957"/>
      <c r="AL22" s="957"/>
      <c r="AM22" s="957"/>
      <c r="AN22" s="957"/>
      <c r="AO22" s="957"/>
      <c r="AP22" s="957"/>
      <c r="AQ22" s="957"/>
      <c r="AR22" s="957"/>
      <c r="AS22" s="957"/>
      <c r="AT22" s="957"/>
      <c r="AU22" s="957"/>
      <c r="AV22" s="957"/>
      <c r="AW22" s="957"/>
      <c r="AX22" s="957"/>
      <c r="AY22" s="957"/>
      <c r="AZ22" s="957"/>
      <c r="BA22" s="957"/>
      <c r="BB22" s="957"/>
      <c r="BC22" s="957"/>
      <c r="BD22" s="957"/>
      <c r="BE22" s="957"/>
      <c r="BF22" s="957"/>
      <c r="BG22" s="957"/>
      <c r="BH22" s="957"/>
      <c r="BI22" s="957"/>
      <c r="BJ22" s="957"/>
      <c r="BK22" s="957"/>
      <c r="BL22" s="957"/>
      <c r="BM22" s="1198"/>
      <c r="BP22" s="1718"/>
      <c r="BQ22" s="941" t="s">
        <v>27</v>
      </c>
      <c r="BR22" s="958"/>
      <c r="BS22" s="959"/>
      <c r="BT22" s="960"/>
      <c r="BU22" s="960"/>
      <c r="BV22" s="961"/>
      <c r="BW22" s="958"/>
      <c r="BX22" s="959"/>
      <c r="BY22" s="960"/>
      <c r="BZ22" s="960"/>
      <c r="CA22" s="961"/>
      <c r="CB22" s="959"/>
      <c r="CC22" s="959"/>
      <c r="CD22" s="960"/>
      <c r="CE22" s="960"/>
      <c r="CF22" s="961"/>
      <c r="CG22" s="958"/>
      <c r="CH22" s="959"/>
      <c r="CI22" s="960"/>
      <c r="CJ22" s="960"/>
      <c r="CK22" s="961"/>
      <c r="CL22" s="958"/>
      <c r="CM22" s="959"/>
      <c r="CN22" s="960"/>
      <c r="CO22" s="960"/>
      <c r="CP22" s="961"/>
      <c r="CQ22" s="958"/>
      <c r="CR22" s="959"/>
      <c r="CS22" s="960"/>
      <c r="CT22" s="960"/>
      <c r="CU22" s="961"/>
    </row>
    <row r="23" spans="1:99" x14ac:dyDescent="0.2">
      <c r="A23" s="941" t="s">
        <v>28</v>
      </c>
      <c r="B23" s="1156"/>
      <c r="C23" s="952" t="str">
        <f t="shared" si="0"/>
        <v/>
      </c>
      <c r="D23" s="1158"/>
      <c r="E23" s="1158"/>
      <c r="F23" s="953" t="str">
        <f t="shared" si="1"/>
        <v/>
      </c>
      <c r="G23" s="1157"/>
      <c r="H23" s="952" t="str">
        <f t="shared" si="2"/>
        <v/>
      </c>
      <c r="I23" s="1158"/>
      <c r="J23" s="1158"/>
      <c r="K23" s="953" t="str">
        <f t="shared" si="3"/>
        <v/>
      </c>
      <c r="L23" s="1157"/>
      <c r="M23" s="952" t="str">
        <f t="shared" si="4"/>
        <v/>
      </c>
      <c r="N23" s="1158"/>
      <c r="O23" s="1158"/>
      <c r="P23" s="953" t="str">
        <f t="shared" si="5"/>
        <v/>
      </c>
      <c r="Q23" s="1157"/>
      <c r="R23" s="952" t="str">
        <f t="shared" si="6"/>
        <v/>
      </c>
      <c r="S23" s="1158"/>
      <c r="T23" s="1158"/>
      <c r="U23" s="953" t="str">
        <f t="shared" si="7"/>
        <v/>
      </c>
      <c r="V23" s="1162"/>
      <c r="W23" s="952" t="str">
        <f t="shared" si="8"/>
        <v/>
      </c>
      <c r="X23" s="1163"/>
      <c r="Y23" s="1163"/>
      <c r="Z23" s="953" t="str">
        <f t="shared" si="9"/>
        <v/>
      </c>
      <c r="AA23" s="1162"/>
      <c r="AB23" s="952" t="str">
        <f t="shared" si="10"/>
        <v/>
      </c>
      <c r="AC23" s="1163"/>
      <c r="AD23" s="1163"/>
      <c r="AE23" s="953" t="str">
        <f t="shared" si="11"/>
        <v/>
      </c>
      <c r="AF23" s="962"/>
      <c r="AH23" s="1717"/>
      <c r="AI23" s="1197" t="s">
        <v>28</v>
      </c>
      <c r="AJ23" s="957"/>
      <c r="AK23" s="957"/>
      <c r="AL23" s="957"/>
      <c r="AM23" s="957"/>
      <c r="AN23" s="957"/>
      <c r="AO23" s="957"/>
      <c r="AP23" s="957"/>
      <c r="AQ23" s="957"/>
      <c r="AR23" s="957"/>
      <c r="AS23" s="957"/>
      <c r="AT23" s="957"/>
      <c r="AU23" s="957"/>
      <c r="AV23" s="957"/>
      <c r="AW23" s="957"/>
      <c r="AX23" s="957"/>
      <c r="AY23" s="957"/>
      <c r="AZ23" s="957"/>
      <c r="BA23" s="957"/>
      <c r="BB23" s="957"/>
      <c r="BC23" s="957"/>
      <c r="BD23" s="957"/>
      <c r="BE23" s="957"/>
      <c r="BF23" s="957"/>
      <c r="BG23" s="957"/>
      <c r="BH23" s="957"/>
      <c r="BI23" s="957"/>
      <c r="BJ23" s="957"/>
      <c r="BK23" s="957"/>
      <c r="BL23" s="957"/>
      <c r="BM23" s="1198"/>
      <c r="BP23" s="1718"/>
      <c r="BQ23" s="941" t="s">
        <v>28</v>
      </c>
      <c r="BR23" s="958"/>
      <c r="BS23" s="959"/>
      <c r="BT23" s="960"/>
      <c r="BU23" s="960"/>
      <c r="BV23" s="961"/>
      <c r="BW23" s="958"/>
      <c r="BX23" s="959"/>
      <c r="BY23" s="960"/>
      <c r="BZ23" s="960"/>
      <c r="CA23" s="961"/>
      <c r="CB23" s="959"/>
      <c r="CC23" s="959"/>
      <c r="CD23" s="960"/>
      <c r="CE23" s="960"/>
      <c r="CF23" s="961"/>
      <c r="CG23" s="958"/>
      <c r="CH23" s="959"/>
      <c r="CI23" s="960"/>
      <c r="CJ23" s="960"/>
      <c r="CK23" s="961"/>
      <c r="CL23" s="958"/>
      <c r="CM23" s="959"/>
      <c r="CN23" s="960"/>
      <c r="CO23" s="960"/>
      <c r="CP23" s="961"/>
      <c r="CQ23" s="958"/>
      <c r="CR23" s="959"/>
      <c r="CS23" s="960"/>
      <c r="CT23" s="960"/>
      <c r="CU23" s="961"/>
    </row>
    <row r="24" spans="1:99" x14ac:dyDescent="0.2">
      <c r="A24" s="941" t="s">
        <v>29</v>
      </c>
      <c r="B24" s="1157"/>
      <c r="C24" s="952" t="str">
        <f t="shared" si="0"/>
        <v/>
      </c>
      <c r="D24" s="1158"/>
      <c r="E24" s="1158"/>
      <c r="F24" s="953" t="str">
        <f t="shared" si="1"/>
        <v/>
      </c>
      <c r="G24" s="1157"/>
      <c r="H24" s="952" t="str">
        <f t="shared" si="2"/>
        <v/>
      </c>
      <c r="I24" s="1158"/>
      <c r="J24" s="1158"/>
      <c r="K24" s="953" t="str">
        <f t="shared" si="3"/>
        <v/>
      </c>
      <c r="L24" s="1157"/>
      <c r="M24" s="952" t="str">
        <f t="shared" si="4"/>
        <v/>
      </c>
      <c r="N24" s="1158"/>
      <c r="O24" s="1158"/>
      <c r="P24" s="953" t="str">
        <f t="shared" si="5"/>
        <v/>
      </c>
      <c r="Q24" s="1157"/>
      <c r="R24" s="952" t="str">
        <f t="shared" si="6"/>
        <v/>
      </c>
      <c r="S24" s="1158"/>
      <c r="T24" s="1158"/>
      <c r="U24" s="953" t="str">
        <f t="shared" si="7"/>
        <v/>
      </c>
      <c r="V24" s="1162"/>
      <c r="W24" s="952" t="str">
        <f t="shared" si="8"/>
        <v/>
      </c>
      <c r="X24" s="1163"/>
      <c r="Y24" s="1163"/>
      <c r="Z24" s="953" t="str">
        <f t="shared" si="9"/>
        <v/>
      </c>
      <c r="AA24" s="1162"/>
      <c r="AB24" s="952" t="str">
        <f t="shared" si="10"/>
        <v/>
      </c>
      <c r="AC24" s="1163"/>
      <c r="AD24" s="1163"/>
      <c r="AE24" s="953" t="str">
        <f t="shared" si="11"/>
        <v/>
      </c>
      <c r="AF24" s="962"/>
      <c r="AH24" s="1717"/>
      <c r="AI24" s="1197" t="s">
        <v>29</v>
      </c>
      <c r="AJ24" s="957"/>
      <c r="AK24" s="957"/>
      <c r="AL24" s="957"/>
      <c r="AM24" s="957"/>
      <c r="AN24" s="957"/>
      <c r="AO24" s="957"/>
      <c r="AP24" s="957"/>
      <c r="AQ24" s="957"/>
      <c r="AR24" s="957"/>
      <c r="AS24" s="957"/>
      <c r="AT24" s="957"/>
      <c r="AU24" s="957"/>
      <c r="AV24" s="957"/>
      <c r="AW24" s="957"/>
      <c r="AX24" s="957"/>
      <c r="AY24" s="957"/>
      <c r="AZ24" s="957"/>
      <c r="BA24" s="957"/>
      <c r="BB24" s="957"/>
      <c r="BC24" s="957"/>
      <c r="BD24" s="957"/>
      <c r="BE24" s="957"/>
      <c r="BF24" s="957"/>
      <c r="BG24" s="957"/>
      <c r="BH24" s="957"/>
      <c r="BI24" s="957"/>
      <c r="BJ24" s="957"/>
      <c r="BK24" s="957"/>
      <c r="BL24" s="957"/>
      <c r="BM24" s="1198"/>
      <c r="BP24" s="1718"/>
      <c r="BQ24" s="941" t="s">
        <v>29</v>
      </c>
      <c r="BR24" s="958"/>
      <c r="BS24" s="959"/>
      <c r="BT24" s="960"/>
      <c r="BU24" s="960"/>
      <c r="BV24" s="961"/>
      <c r="BW24" s="958"/>
      <c r="BX24" s="959"/>
      <c r="BY24" s="960"/>
      <c r="BZ24" s="960"/>
      <c r="CA24" s="961"/>
      <c r="CB24" s="959"/>
      <c r="CC24" s="959"/>
      <c r="CD24" s="960"/>
      <c r="CE24" s="960"/>
      <c r="CF24" s="961"/>
      <c r="CG24" s="958"/>
      <c r="CH24" s="959"/>
      <c r="CI24" s="960"/>
      <c r="CJ24" s="960"/>
      <c r="CK24" s="961"/>
      <c r="CL24" s="958"/>
      <c r="CM24" s="959"/>
      <c r="CN24" s="960"/>
      <c r="CO24" s="960"/>
      <c r="CP24" s="961"/>
      <c r="CQ24" s="958"/>
      <c r="CR24" s="959"/>
      <c r="CS24" s="960"/>
      <c r="CT24" s="960"/>
      <c r="CU24" s="961"/>
    </row>
    <row r="25" spans="1:99" x14ac:dyDescent="0.2">
      <c r="A25" s="941" t="s">
        <v>30</v>
      </c>
      <c r="B25" s="1156"/>
      <c r="C25" s="952" t="str">
        <f t="shared" si="0"/>
        <v/>
      </c>
      <c r="D25" s="1158"/>
      <c r="E25" s="1158"/>
      <c r="F25" s="953" t="str">
        <f t="shared" si="1"/>
        <v/>
      </c>
      <c r="G25" s="1157"/>
      <c r="H25" s="952" t="str">
        <f t="shared" si="2"/>
        <v/>
      </c>
      <c r="I25" s="1158"/>
      <c r="J25" s="1158"/>
      <c r="K25" s="953" t="str">
        <f t="shared" si="3"/>
        <v/>
      </c>
      <c r="L25" s="1157"/>
      <c r="M25" s="952" t="str">
        <f t="shared" si="4"/>
        <v/>
      </c>
      <c r="N25" s="1158"/>
      <c r="O25" s="1158"/>
      <c r="P25" s="953" t="str">
        <f t="shared" si="5"/>
        <v/>
      </c>
      <c r="Q25" s="1157"/>
      <c r="R25" s="952" t="str">
        <f t="shared" si="6"/>
        <v/>
      </c>
      <c r="S25" s="1158"/>
      <c r="T25" s="1158"/>
      <c r="U25" s="953" t="str">
        <f t="shared" si="7"/>
        <v/>
      </c>
      <c r="V25" s="1162"/>
      <c r="W25" s="952" t="str">
        <f t="shared" si="8"/>
        <v/>
      </c>
      <c r="X25" s="1163"/>
      <c r="Y25" s="1163"/>
      <c r="Z25" s="953" t="str">
        <f t="shared" si="9"/>
        <v/>
      </c>
      <c r="AA25" s="1162"/>
      <c r="AB25" s="952" t="str">
        <f t="shared" si="10"/>
        <v/>
      </c>
      <c r="AC25" s="1163"/>
      <c r="AD25" s="1163"/>
      <c r="AE25" s="953" t="str">
        <f t="shared" si="11"/>
        <v/>
      </c>
      <c r="AF25" s="962"/>
      <c r="AH25" s="1717"/>
      <c r="AI25" s="1197" t="s">
        <v>30</v>
      </c>
      <c r="AJ25" s="957"/>
      <c r="AK25" s="957"/>
      <c r="AL25" s="957"/>
      <c r="AM25" s="957"/>
      <c r="AN25" s="957"/>
      <c r="AO25" s="957"/>
      <c r="AP25" s="957"/>
      <c r="AQ25" s="957"/>
      <c r="AR25" s="957"/>
      <c r="AS25" s="957"/>
      <c r="AT25" s="957"/>
      <c r="AU25" s="957"/>
      <c r="AV25" s="957"/>
      <c r="AW25" s="957"/>
      <c r="AX25" s="957"/>
      <c r="AY25" s="957"/>
      <c r="AZ25" s="957"/>
      <c r="BA25" s="957"/>
      <c r="BB25" s="957"/>
      <c r="BC25" s="957"/>
      <c r="BD25" s="957"/>
      <c r="BE25" s="957"/>
      <c r="BF25" s="957"/>
      <c r="BG25" s="957"/>
      <c r="BH25" s="957"/>
      <c r="BI25" s="957"/>
      <c r="BJ25" s="957"/>
      <c r="BK25" s="957"/>
      <c r="BL25" s="957"/>
      <c r="BM25" s="1198"/>
      <c r="BP25" s="1718"/>
      <c r="BQ25" s="941" t="s">
        <v>30</v>
      </c>
      <c r="BR25" s="958"/>
      <c r="BS25" s="959"/>
      <c r="BT25" s="960"/>
      <c r="BU25" s="960"/>
      <c r="BV25" s="961"/>
      <c r="BW25" s="958"/>
      <c r="BX25" s="959"/>
      <c r="BY25" s="960"/>
      <c r="BZ25" s="960"/>
      <c r="CA25" s="961"/>
      <c r="CB25" s="959"/>
      <c r="CC25" s="959"/>
      <c r="CD25" s="960"/>
      <c r="CE25" s="960"/>
      <c r="CF25" s="961"/>
      <c r="CG25" s="958"/>
      <c r="CH25" s="959"/>
      <c r="CI25" s="960"/>
      <c r="CJ25" s="960"/>
      <c r="CK25" s="961"/>
      <c r="CL25" s="958"/>
      <c r="CM25" s="959"/>
      <c r="CN25" s="960"/>
      <c r="CO25" s="960"/>
      <c r="CP25" s="961"/>
      <c r="CQ25" s="958"/>
      <c r="CR25" s="959"/>
      <c r="CS25" s="960"/>
      <c r="CT25" s="960"/>
      <c r="CU25" s="961"/>
    </row>
    <row r="26" spans="1:99" x14ac:dyDescent="0.2">
      <c r="A26" s="941" t="s">
        <v>31</v>
      </c>
      <c r="B26" s="1157"/>
      <c r="C26" s="952" t="str">
        <f t="shared" si="0"/>
        <v/>
      </c>
      <c r="D26" s="1158"/>
      <c r="E26" s="1158"/>
      <c r="F26" s="953" t="str">
        <f t="shared" si="1"/>
        <v/>
      </c>
      <c r="G26" s="1157"/>
      <c r="H26" s="952" t="str">
        <f t="shared" si="2"/>
        <v/>
      </c>
      <c r="I26" s="1158"/>
      <c r="J26" s="1158"/>
      <c r="K26" s="953" t="str">
        <f t="shared" si="3"/>
        <v/>
      </c>
      <c r="L26" s="1157"/>
      <c r="M26" s="952" t="str">
        <f t="shared" si="4"/>
        <v/>
      </c>
      <c r="N26" s="1158"/>
      <c r="O26" s="1158"/>
      <c r="P26" s="953" t="str">
        <f t="shared" si="5"/>
        <v/>
      </c>
      <c r="Q26" s="1157"/>
      <c r="R26" s="952" t="str">
        <f t="shared" si="6"/>
        <v/>
      </c>
      <c r="S26" s="1158"/>
      <c r="T26" s="1158"/>
      <c r="U26" s="953" t="str">
        <f t="shared" si="7"/>
        <v/>
      </c>
      <c r="V26" s="1162"/>
      <c r="W26" s="952" t="str">
        <f t="shared" si="8"/>
        <v/>
      </c>
      <c r="X26" s="1163"/>
      <c r="Y26" s="1163"/>
      <c r="Z26" s="953" t="str">
        <f t="shared" si="9"/>
        <v/>
      </c>
      <c r="AA26" s="1162"/>
      <c r="AB26" s="952" t="str">
        <f t="shared" si="10"/>
        <v/>
      </c>
      <c r="AC26" s="1163"/>
      <c r="AD26" s="1163"/>
      <c r="AE26" s="953" t="str">
        <f t="shared" si="11"/>
        <v/>
      </c>
      <c r="AF26" s="962"/>
      <c r="AH26" s="1717"/>
      <c r="AI26" s="1197" t="s">
        <v>31</v>
      </c>
      <c r="AJ26" s="957"/>
      <c r="AK26" s="957"/>
      <c r="AL26" s="957"/>
      <c r="AM26" s="957"/>
      <c r="AN26" s="957"/>
      <c r="AO26" s="957"/>
      <c r="AP26" s="957"/>
      <c r="AQ26" s="957"/>
      <c r="AR26" s="957"/>
      <c r="AS26" s="957"/>
      <c r="AT26" s="957"/>
      <c r="AU26" s="957"/>
      <c r="AV26" s="957"/>
      <c r="AW26" s="957"/>
      <c r="AX26" s="957"/>
      <c r="AY26" s="957"/>
      <c r="AZ26" s="957"/>
      <c r="BA26" s="957"/>
      <c r="BB26" s="957"/>
      <c r="BC26" s="957"/>
      <c r="BD26" s="957"/>
      <c r="BE26" s="957"/>
      <c r="BF26" s="957"/>
      <c r="BG26" s="957"/>
      <c r="BH26" s="957"/>
      <c r="BI26" s="957"/>
      <c r="BJ26" s="957"/>
      <c r="BK26" s="957"/>
      <c r="BL26" s="957"/>
      <c r="BM26" s="1198"/>
      <c r="BP26" s="1718"/>
      <c r="BQ26" s="941" t="s">
        <v>31</v>
      </c>
      <c r="BR26" s="958"/>
      <c r="BS26" s="959"/>
      <c r="BT26" s="960"/>
      <c r="BU26" s="960"/>
      <c r="BV26" s="961"/>
      <c r="BW26" s="958"/>
      <c r="BX26" s="959"/>
      <c r="BY26" s="960"/>
      <c r="BZ26" s="960"/>
      <c r="CA26" s="961"/>
      <c r="CB26" s="959"/>
      <c r="CC26" s="959"/>
      <c r="CD26" s="960"/>
      <c r="CE26" s="960"/>
      <c r="CF26" s="961"/>
      <c r="CG26" s="958"/>
      <c r="CH26" s="959"/>
      <c r="CI26" s="960"/>
      <c r="CJ26" s="960"/>
      <c r="CK26" s="961"/>
      <c r="CL26" s="958"/>
      <c r="CM26" s="959"/>
      <c r="CN26" s="960"/>
      <c r="CO26" s="960"/>
      <c r="CP26" s="961"/>
      <c r="CQ26" s="958"/>
      <c r="CR26" s="959"/>
      <c r="CS26" s="960"/>
      <c r="CT26" s="960"/>
      <c r="CU26" s="961"/>
    </row>
    <row r="27" spans="1:99" x14ac:dyDescent="0.2">
      <c r="A27" s="941" t="s">
        <v>32</v>
      </c>
      <c r="B27" s="1156"/>
      <c r="C27" s="952" t="str">
        <f t="shared" si="0"/>
        <v/>
      </c>
      <c r="D27" s="1158"/>
      <c r="E27" s="1158"/>
      <c r="F27" s="953" t="str">
        <f t="shared" si="1"/>
        <v/>
      </c>
      <c r="G27" s="1157"/>
      <c r="H27" s="952" t="str">
        <f t="shared" si="2"/>
        <v/>
      </c>
      <c r="I27" s="1158"/>
      <c r="J27" s="1158"/>
      <c r="K27" s="953" t="str">
        <f t="shared" si="3"/>
        <v/>
      </c>
      <c r="L27" s="1157"/>
      <c r="M27" s="952" t="str">
        <f t="shared" si="4"/>
        <v/>
      </c>
      <c r="N27" s="1158"/>
      <c r="O27" s="1158"/>
      <c r="P27" s="953" t="str">
        <f t="shared" si="5"/>
        <v/>
      </c>
      <c r="Q27" s="1157"/>
      <c r="R27" s="952" t="str">
        <f t="shared" si="6"/>
        <v/>
      </c>
      <c r="S27" s="1158"/>
      <c r="T27" s="1158"/>
      <c r="U27" s="953" t="str">
        <f t="shared" si="7"/>
        <v/>
      </c>
      <c r="V27" s="1162"/>
      <c r="W27" s="952" t="str">
        <f t="shared" si="8"/>
        <v/>
      </c>
      <c r="X27" s="1163"/>
      <c r="Y27" s="1163"/>
      <c r="Z27" s="953" t="str">
        <f t="shared" si="9"/>
        <v/>
      </c>
      <c r="AA27" s="1162"/>
      <c r="AB27" s="952" t="str">
        <f t="shared" si="10"/>
        <v/>
      </c>
      <c r="AC27" s="1163"/>
      <c r="AD27" s="1163"/>
      <c r="AE27" s="953" t="str">
        <f t="shared" si="11"/>
        <v/>
      </c>
      <c r="AF27" s="962"/>
      <c r="AH27" s="1717"/>
      <c r="AI27" s="1197" t="s">
        <v>32</v>
      </c>
      <c r="AJ27" s="957"/>
      <c r="AK27" s="957"/>
      <c r="AL27" s="957"/>
      <c r="AM27" s="957"/>
      <c r="AN27" s="957"/>
      <c r="AO27" s="957"/>
      <c r="AP27" s="957"/>
      <c r="AQ27" s="957"/>
      <c r="AR27" s="957"/>
      <c r="AS27" s="957"/>
      <c r="AT27" s="957"/>
      <c r="AU27" s="957"/>
      <c r="AV27" s="957"/>
      <c r="AW27" s="957"/>
      <c r="AX27" s="957"/>
      <c r="AY27" s="957"/>
      <c r="AZ27" s="957"/>
      <c r="BA27" s="957"/>
      <c r="BB27" s="957"/>
      <c r="BC27" s="957"/>
      <c r="BD27" s="957"/>
      <c r="BE27" s="957"/>
      <c r="BF27" s="957"/>
      <c r="BG27" s="957"/>
      <c r="BH27" s="957"/>
      <c r="BI27" s="957"/>
      <c r="BJ27" s="957"/>
      <c r="BK27" s="957"/>
      <c r="BL27" s="957"/>
      <c r="BM27" s="1198"/>
      <c r="BP27" s="1718"/>
      <c r="BQ27" s="941" t="s">
        <v>32</v>
      </c>
      <c r="BR27" s="958"/>
      <c r="BS27" s="959"/>
      <c r="BT27" s="960"/>
      <c r="BU27" s="960"/>
      <c r="BV27" s="961"/>
      <c r="BW27" s="958"/>
      <c r="BX27" s="959"/>
      <c r="BY27" s="960"/>
      <c r="BZ27" s="960"/>
      <c r="CA27" s="961"/>
      <c r="CB27" s="959"/>
      <c r="CC27" s="959"/>
      <c r="CD27" s="960"/>
      <c r="CE27" s="960"/>
      <c r="CF27" s="961"/>
      <c r="CG27" s="958"/>
      <c r="CH27" s="959"/>
      <c r="CI27" s="960"/>
      <c r="CJ27" s="960"/>
      <c r="CK27" s="961"/>
      <c r="CL27" s="958"/>
      <c r="CM27" s="959"/>
      <c r="CN27" s="960"/>
      <c r="CO27" s="960"/>
      <c r="CP27" s="961"/>
      <c r="CQ27" s="958"/>
      <c r="CR27" s="959"/>
      <c r="CS27" s="960"/>
      <c r="CT27" s="960"/>
      <c r="CU27" s="961"/>
    </row>
    <row r="28" spans="1:99" x14ac:dyDescent="0.2">
      <c r="A28" s="941" t="s">
        <v>33</v>
      </c>
      <c r="B28" s="1157"/>
      <c r="C28" s="952" t="str">
        <f t="shared" si="0"/>
        <v/>
      </c>
      <c r="D28" s="1158"/>
      <c r="E28" s="1158"/>
      <c r="F28" s="953" t="str">
        <f t="shared" si="1"/>
        <v/>
      </c>
      <c r="G28" s="1157"/>
      <c r="H28" s="952" t="str">
        <f t="shared" si="2"/>
        <v/>
      </c>
      <c r="I28" s="1158"/>
      <c r="J28" s="1158"/>
      <c r="K28" s="953" t="str">
        <f t="shared" si="3"/>
        <v/>
      </c>
      <c r="L28" s="1157"/>
      <c r="M28" s="952" t="str">
        <f t="shared" si="4"/>
        <v/>
      </c>
      <c r="N28" s="1158"/>
      <c r="O28" s="1158"/>
      <c r="P28" s="953" t="str">
        <f t="shared" si="5"/>
        <v/>
      </c>
      <c r="Q28" s="1157"/>
      <c r="R28" s="952" t="str">
        <f t="shared" si="6"/>
        <v/>
      </c>
      <c r="S28" s="1158"/>
      <c r="T28" s="1158"/>
      <c r="U28" s="953" t="str">
        <f t="shared" si="7"/>
        <v/>
      </c>
      <c r="V28" s="1162"/>
      <c r="W28" s="952" t="str">
        <f t="shared" si="8"/>
        <v/>
      </c>
      <c r="X28" s="1163"/>
      <c r="Y28" s="1163"/>
      <c r="Z28" s="953" t="str">
        <f t="shared" si="9"/>
        <v/>
      </c>
      <c r="AA28" s="1162"/>
      <c r="AB28" s="952" t="str">
        <f t="shared" si="10"/>
        <v/>
      </c>
      <c r="AC28" s="1163"/>
      <c r="AD28" s="1163"/>
      <c r="AE28" s="953" t="str">
        <f t="shared" si="11"/>
        <v/>
      </c>
      <c r="AF28" s="962"/>
      <c r="AH28" s="1717"/>
      <c r="AI28" s="1197" t="s">
        <v>33</v>
      </c>
      <c r="AJ28" s="957"/>
      <c r="AK28" s="957"/>
      <c r="AL28" s="957"/>
      <c r="AM28" s="957"/>
      <c r="AN28" s="957"/>
      <c r="AO28" s="957"/>
      <c r="AP28" s="957"/>
      <c r="AQ28" s="957"/>
      <c r="AR28" s="957"/>
      <c r="AS28" s="957"/>
      <c r="AT28" s="957"/>
      <c r="AU28" s="957"/>
      <c r="AV28" s="957"/>
      <c r="AW28" s="957"/>
      <c r="AX28" s="957"/>
      <c r="AY28" s="957"/>
      <c r="AZ28" s="957"/>
      <c r="BA28" s="957"/>
      <c r="BB28" s="957"/>
      <c r="BC28" s="957"/>
      <c r="BD28" s="957"/>
      <c r="BE28" s="957"/>
      <c r="BF28" s="957"/>
      <c r="BG28" s="957"/>
      <c r="BH28" s="957"/>
      <c r="BI28" s="957"/>
      <c r="BJ28" s="957"/>
      <c r="BK28" s="957"/>
      <c r="BL28" s="957"/>
      <c r="BM28" s="1198"/>
      <c r="BP28" s="1718"/>
      <c r="BQ28" s="941" t="s">
        <v>33</v>
      </c>
      <c r="BR28" s="958"/>
      <c r="BS28" s="959"/>
      <c r="BT28" s="960"/>
      <c r="BU28" s="960"/>
      <c r="BV28" s="961"/>
      <c r="BW28" s="958"/>
      <c r="BX28" s="959"/>
      <c r="BY28" s="960"/>
      <c r="BZ28" s="960"/>
      <c r="CA28" s="961"/>
      <c r="CB28" s="959"/>
      <c r="CC28" s="959"/>
      <c r="CD28" s="960"/>
      <c r="CE28" s="960"/>
      <c r="CF28" s="961"/>
      <c r="CG28" s="958"/>
      <c r="CH28" s="959"/>
      <c r="CI28" s="960"/>
      <c r="CJ28" s="960"/>
      <c r="CK28" s="961"/>
      <c r="CL28" s="958"/>
      <c r="CM28" s="959"/>
      <c r="CN28" s="960"/>
      <c r="CO28" s="960"/>
      <c r="CP28" s="961"/>
      <c r="CQ28" s="958"/>
      <c r="CR28" s="959"/>
      <c r="CS28" s="960"/>
      <c r="CT28" s="960"/>
      <c r="CU28" s="961"/>
    </row>
    <row r="29" spans="1:99" x14ac:dyDescent="0.2">
      <c r="A29" s="941" t="s">
        <v>34</v>
      </c>
      <c r="B29" s="1156"/>
      <c r="C29" s="952" t="str">
        <f t="shared" si="0"/>
        <v/>
      </c>
      <c r="D29" s="1158"/>
      <c r="E29" s="1158"/>
      <c r="F29" s="953" t="str">
        <f t="shared" si="1"/>
        <v/>
      </c>
      <c r="G29" s="1157"/>
      <c r="H29" s="952" t="str">
        <f t="shared" si="2"/>
        <v/>
      </c>
      <c r="I29" s="1158"/>
      <c r="J29" s="1158"/>
      <c r="K29" s="953" t="str">
        <f t="shared" si="3"/>
        <v/>
      </c>
      <c r="L29" s="1157"/>
      <c r="M29" s="952" t="str">
        <f t="shared" si="4"/>
        <v/>
      </c>
      <c r="N29" s="1158"/>
      <c r="O29" s="1158"/>
      <c r="P29" s="953" t="str">
        <f t="shared" si="5"/>
        <v/>
      </c>
      <c r="Q29" s="1157"/>
      <c r="R29" s="952" t="str">
        <f t="shared" si="6"/>
        <v/>
      </c>
      <c r="S29" s="1158"/>
      <c r="T29" s="1158"/>
      <c r="U29" s="953" t="str">
        <f t="shared" si="7"/>
        <v/>
      </c>
      <c r="V29" s="1162"/>
      <c r="W29" s="952" t="str">
        <f t="shared" si="8"/>
        <v/>
      </c>
      <c r="X29" s="1163"/>
      <c r="Y29" s="1163"/>
      <c r="Z29" s="953" t="str">
        <f t="shared" si="9"/>
        <v/>
      </c>
      <c r="AA29" s="1162"/>
      <c r="AB29" s="952" t="str">
        <f t="shared" si="10"/>
        <v/>
      </c>
      <c r="AC29" s="1163"/>
      <c r="AD29" s="1163"/>
      <c r="AE29" s="953" t="str">
        <f t="shared" si="11"/>
        <v/>
      </c>
      <c r="AF29" s="962"/>
      <c r="AH29" s="1717"/>
      <c r="AI29" s="1197" t="s">
        <v>34</v>
      </c>
      <c r="AJ29" s="957"/>
      <c r="AK29" s="957"/>
      <c r="AL29" s="957"/>
      <c r="AM29" s="957"/>
      <c r="AN29" s="957"/>
      <c r="AO29" s="957"/>
      <c r="AP29" s="957"/>
      <c r="AQ29" s="957"/>
      <c r="AR29" s="957"/>
      <c r="AS29" s="957"/>
      <c r="AT29" s="957"/>
      <c r="AU29" s="957"/>
      <c r="AV29" s="957"/>
      <c r="AW29" s="957"/>
      <c r="AX29" s="957"/>
      <c r="AY29" s="957"/>
      <c r="AZ29" s="957"/>
      <c r="BA29" s="957"/>
      <c r="BB29" s="957"/>
      <c r="BC29" s="957"/>
      <c r="BD29" s="957"/>
      <c r="BE29" s="957"/>
      <c r="BF29" s="957"/>
      <c r="BG29" s="957"/>
      <c r="BH29" s="957"/>
      <c r="BI29" s="957"/>
      <c r="BJ29" s="957"/>
      <c r="BK29" s="957"/>
      <c r="BL29" s="957"/>
      <c r="BM29" s="1198"/>
      <c r="BP29" s="1718"/>
      <c r="BQ29" s="941" t="s">
        <v>34</v>
      </c>
      <c r="BR29" s="958"/>
      <c r="BS29" s="959"/>
      <c r="BT29" s="960"/>
      <c r="BU29" s="960"/>
      <c r="BV29" s="961"/>
      <c r="BW29" s="958"/>
      <c r="BX29" s="959"/>
      <c r="BY29" s="960"/>
      <c r="BZ29" s="960"/>
      <c r="CA29" s="961"/>
      <c r="CB29" s="959"/>
      <c r="CC29" s="959"/>
      <c r="CD29" s="960"/>
      <c r="CE29" s="960"/>
      <c r="CF29" s="961"/>
      <c r="CG29" s="958"/>
      <c r="CH29" s="959"/>
      <c r="CI29" s="960"/>
      <c r="CJ29" s="960"/>
      <c r="CK29" s="961"/>
      <c r="CL29" s="958"/>
      <c r="CM29" s="959"/>
      <c r="CN29" s="960"/>
      <c r="CO29" s="960"/>
      <c r="CP29" s="961"/>
      <c r="CQ29" s="958"/>
      <c r="CR29" s="959"/>
      <c r="CS29" s="960"/>
      <c r="CT29" s="960"/>
      <c r="CU29" s="961"/>
    </row>
    <row r="30" spans="1:99" x14ac:dyDescent="0.2">
      <c r="A30" s="941" t="s">
        <v>35</v>
      </c>
      <c r="B30" s="1157"/>
      <c r="C30" s="952" t="str">
        <f t="shared" si="0"/>
        <v/>
      </c>
      <c r="D30" s="1158"/>
      <c r="E30" s="1158"/>
      <c r="F30" s="953" t="str">
        <f t="shared" si="1"/>
        <v/>
      </c>
      <c r="G30" s="1157"/>
      <c r="H30" s="952" t="str">
        <f t="shared" si="2"/>
        <v/>
      </c>
      <c r="I30" s="1158"/>
      <c r="J30" s="1158"/>
      <c r="K30" s="953" t="str">
        <f t="shared" si="3"/>
        <v/>
      </c>
      <c r="L30" s="1157"/>
      <c r="M30" s="952" t="str">
        <f t="shared" si="4"/>
        <v/>
      </c>
      <c r="N30" s="1158"/>
      <c r="O30" s="1158"/>
      <c r="P30" s="953" t="str">
        <f t="shared" si="5"/>
        <v/>
      </c>
      <c r="Q30" s="1157"/>
      <c r="R30" s="952" t="str">
        <f t="shared" si="6"/>
        <v/>
      </c>
      <c r="S30" s="1158"/>
      <c r="T30" s="1158"/>
      <c r="U30" s="953" t="str">
        <f t="shared" si="7"/>
        <v/>
      </c>
      <c r="V30" s="1162"/>
      <c r="W30" s="952" t="str">
        <f t="shared" si="8"/>
        <v/>
      </c>
      <c r="X30" s="1163"/>
      <c r="Y30" s="1163"/>
      <c r="Z30" s="953" t="str">
        <f t="shared" si="9"/>
        <v/>
      </c>
      <c r="AA30" s="1162"/>
      <c r="AB30" s="952" t="str">
        <f t="shared" si="10"/>
        <v/>
      </c>
      <c r="AC30" s="1163"/>
      <c r="AD30" s="1163"/>
      <c r="AE30" s="953" t="str">
        <f t="shared" si="11"/>
        <v/>
      </c>
      <c r="AF30" s="962"/>
      <c r="AH30" s="1717"/>
      <c r="AI30" s="1197" t="s">
        <v>35</v>
      </c>
      <c r="AJ30" s="957"/>
      <c r="AK30" s="957"/>
      <c r="AL30" s="957"/>
      <c r="AM30" s="957"/>
      <c r="AN30" s="957"/>
      <c r="AO30" s="957"/>
      <c r="AP30" s="957"/>
      <c r="AQ30" s="957"/>
      <c r="AR30" s="957"/>
      <c r="AS30" s="957"/>
      <c r="AT30" s="957"/>
      <c r="AU30" s="957"/>
      <c r="AV30" s="957"/>
      <c r="AW30" s="957"/>
      <c r="AX30" s="957"/>
      <c r="AY30" s="957"/>
      <c r="AZ30" s="957"/>
      <c r="BA30" s="957"/>
      <c r="BB30" s="957"/>
      <c r="BC30" s="957"/>
      <c r="BD30" s="957"/>
      <c r="BE30" s="957"/>
      <c r="BF30" s="957"/>
      <c r="BG30" s="957"/>
      <c r="BH30" s="957"/>
      <c r="BI30" s="957"/>
      <c r="BJ30" s="957"/>
      <c r="BK30" s="957"/>
      <c r="BL30" s="957"/>
      <c r="BM30" s="1198"/>
      <c r="BP30" s="1718"/>
      <c r="BQ30" s="941" t="s">
        <v>35</v>
      </c>
      <c r="BR30" s="958"/>
      <c r="BS30" s="959"/>
      <c r="BT30" s="960"/>
      <c r="BU30" s="960"/>
      <c r="BV30" s="961"/>
      <c r="BW30" s="958"/>
      <c r="BX30" s="959"/>
      <c r="BY30" s="960"/>
      <c r="BZ30" s="960"/>
      <c r="CA30" s="961"/>
      <c r="CB30" s="959"/>
      <c r="CC30" s="959"/>
      <c r="CD30" s="960"/>
      <c r="CE30" s="960"/>
      <c r="CF30" s="961"/>
      <c r="CG30" s="958"/>
      <c r="CH30" s="959"/>
      <c r="CI30" s="960"/>
      <c r="CJ30" s="960"/>
      <c r="CK30" s="961"/>
      <c r="CL30" s="958"/>
      <c r="CM30" s="959"/>
      <c r="CN30" s="960"/>
      <c r="CO30" s="960"/>
      <c r="CP30" s="961"/>
      <c r="CQ30" s="958"/>
      <c r="CR30" s="959"/>
      <c r="CS30" s="960"/>
      <c r="CT30" s="960"/>
      <c r="CU30" s="961"/>
    </row>
    <row r="31" spans="1:99" x14ac:dyDescent="0.2">
      <c r="A31" s="941" t="s">
        <v>36</v>
      </c>
      <c r="B31" s="1156"/>
      <c r="C31" s="952" t="str">
        <f t="shared" si="0"/>
        <v/>
      </c>
      <c r="D31" s="1158"/>
      <c r="E31" s="1158"/>
      <c r="F31" s="953" t="str">
        <f t="shared" si="1"/>
        <v/>
      </c>
      <c r="G31" s="1157"/>
      <c r="H31" s="952" t="str">
        <f t="shared" si="2"/>
        <v/>
      </c>
      <c r="I31" s="1158"/>
      <c r="J31" s="1158"/>
      <c r="K31" s="953" t="str">
        <f t="shared" si="3"/>
        <v/>
      </c>
      <c r="L31" s="1157"/>
      <c r="M31" s="952" t="str">
        <f t="shared" si="4"/>
        <v/>
      </c>
      <c r="N31" s="1158"/>
      <c r="O31" s="1158"/>
      <c r="P31" s="953" t="str">
        <f t="shared" si="5"/>
        <v/>
      </c>
      <c r="Q31" s="1157"/>
      <c r="R31" s="952" t="str">
        <f t="shared" si="6"/>
        <v/>
      </c>
      <c r="S31" s="1158"/>
      <c r="T31" s="1158"/>
      <c r="U31" s="953" t="str">
        <f t="shared" si="7"/>
        <v/>
      </c>
      <c r="V31" s="1162"/>
      <c r="W31" s="952" t="str">
        <f t="shared" si="8"/>
        <v/>
      </c>
      <c r="X31" s="1163"/>
      <c r="Y31" s="1163"/>
      <c r="Z31" s="953" t="str">
        <f t="shared" si="9"/>
        <v/>
      </c>
      <c r="AA31" s="1162"/>
      <c r="AB31" s="952" t="str">
        <f t="shared" si="10"/>
        <v/>
      </c>
      <c r="AC31" s="1163"/>
      <c r="AD31" s="1163"/>
      <c r="AE31" s="953" t="str">
        <f t="shared" si="11"/>
        <v/>
      </c>
      <c r="AF31" s="962"/>
      <c r="AH31" s="1717"/>
      <c r="AI31" s="1197" t="s">
        <v>36</v>
      </c>
      <c r="AJ31" s="957"/>
      <c r="AK31" s="957"/>
      <c r="AL31" s="957"/>
      <c r="AM31" s="957"/>
      <c r="AN31" s="957"/>
      <c r="AO31" s="957"/>
      <c r="AP31" s="957"/>
      <c r="AQ31" s="957"/>
      <c r="AR31" s="957"/>
      <c r="AS31" s="957"/>
      <c r="AT31" s="957"/>
      <c r="AU31" s="957"/>
      <c r="AV31" s="957"/>
      <c r="AW31" s="957"/>
      <c r="AX31" s="957"/>
      <c r="AY31" s="957"/>
      <c r="AZ31" s="957"/>
      <c r="BA31" s="957"/>
      <c r="BB31" s="957"/>
      <c r="BC31" s="957"/>
      <c r="BD31" s="957"/>
      <c r="BE31" s="957"/>
      <c r="BF31" s="957"/>
      <c r="BG31" s="957"/>
      <c r="BH31" s="957"/>
      <c r="BI31" s="957"/>
      <c r="BJ31" s="957"/>
      <c r="BK31" s="957"/>
      <c r="BL31" s="957"/>
      <c r="BM31" s="1198"/>
      <c r="BP31" s="1718"/>
      <c r="BQ31" s="941" t="s">
        <v>36</v>
      </c>
      <c r="BR31" s="958"/>
      <c r="BS31" s="959"/>
      <c r="BT31" s="960"/>
      <c r="BU31" s="960"/>
      <c r="BV31" s="961"/>
      <c r="BW31" s="958"/>
      <c r="BX31" s="959"/>
      <c r="BY31" s="960"/>
      <c r="BZ31" s="960"/>
      <c r="CA31" s="961"/>
      <c r="CB31" s="959"/>
      <c r="CC31" s="959"/>
      <c r="CD31" s="960"/>
      <c r="CE31" s="960"/>
      <c r="CF31" s="961"/>
      <c r="CG31" s="958"/>
      <c r="CH31" s="959"/>
      <c r="CI31" s="960"/>
      <c r="CJ31" s="960"/>
      <c r="CK31" s="961"/>
      <c r="CL31" s="958"/>
      <c r="CM31" s="959"/>
      <c r="CN31" s="960"/>
      <c r="CO31" s="960"/>
      <c r="CP31" s="961"/>
      <c r="CQ31" s="958"/>
      <c r="CR31" s="959"/>
      <c r="CS31" s="960"/>
      <c r="CT31" s="960"/>
      <c r="CU31" s="961"/>
    </row>
    <row r="32" spans="1:99" x14ac:dyDescent="0.2">
      <c r="A32" s="941" t="s">
        <v>37</v>
      </c>
      <c r="B32" s="1157"/>
      <c r="C32" s="952" t="str">
        <f t="shared" si="0"/>
        <v/>
      </c>
      <c r="D32" s="1158"/>
      <c r="E32" s="1158"/>
      <c r="F32" s="953" t="str">
        <f t="shared" si="1"/>
        <v/>
      </c>
      <c r="G32" s="1157"/>
      <c r="H32" s="952" t="str">
        <f t="shared" si="2"/>
        <v/>
      </c>
      <c r="I32" s="1158"/>
      <c r="J32" s="1158"/>
      <c r="K32" s="953" t="str">
        <f t="shared" si="3"/>
        <v/>
      </c>
      <c r="L32" s="1157"/>
      <c r="M32" s="952" t="str">
        <f t="shared" si="4"/>
        <v/>
      </c>
      <c r="N32" s="1158"/>
      <c r="O32" s="1158"/>
      <c r="P32" s="953" t="str">
        <f t="shared" si="5"/>
        <v/>
      </c>
      <c r="Q32" s="1157"/>
      <c r="R32" s="952" t="str">
        <f t="shared" si="6"/>
        <v/>
      </c>
      <c r="S32" s="1158"/>
      <c r="T32" s="1158"/>
      <c r="U32" s="953" t="str">
        <f t="shared" si="7"/>
        <v/>
      </c>
      <c r="V32" s="1162"/>
      <c r="W32" s="952" t="str">
        <f t="shared" si="8"/>
        <v/>
      </c>
      <c r="X32" s="1163"/>
      <c r="Y32" s="1163"/>
      <c r="Z32" s="953" t="str">
        <f t="shared" si="9"/>
        <v/>
      </c>
      <c r="AA32" s="1162"/>
      <c r="AB32" s="952" t="str">
        <f t="shared" si="10"/>
        <v/>
      </c>
      <c r="AC32" s="1163"/>
      <c r="AD32" s="1163"/>
      <c r="AE32" s="953" t="str">
        <f t="shared" si="11"/>
        <v/>
      </c>
      <c r="AF32" s="962"/>
      <c r="AH32" s="1717"/>
      <c r="AI32" s="1197" t="s">
        <v>37</v>
      </c>
      <c r="AJ32" s="957"/>
      <c r="AK32" s="957"/>
      <c r="AL32" s="957"/>
      <c r="AM32" s="957"/>
      <c r="AN32" s="957"/>
      <c r="AO32" s="957"/>
      <c r="AP32" s="957"/>
      <c r="AQ32" s="957"/>
      <c r="AR32" s="957"/>
      <c r="AS32" s="957"/>
      <c r="AT32" s="957"/>
      <c r="AU32" s="957"/>
      <c r="AV32" s="957"/>
      <c r="AW32" s="957"/>
      <c r="AX32" s="957"/>
      <c r="AY32" s="957"/>
      <c r="AZ32" s="957"/>
      <c r="BA32" s="957"/>
      <c r="BB32" s="957"/>
      <c r="BC32" s="957"/>
      <c r="BD32" s="957"/>
      <c r="BE32" s="957"/>
      <c r="BF32" s="957"/>
      <c r="BG32" s="957"/>
      <c r="BH32" s="957"/>
      <c r="BI32" s="957"/>
      <c r="BJ32" s="957"/>
      <c r="BK32" s="957"/>
      <c r="BL32" s="957"/>
      <c r="BM32" s="1198"/>
      <c r="BP32" s="1718"/>
      <c r="BQ32" s="941" t="s">
        <v>37</v>
      </c>
      <c r="BR32" s="958"/>
      <c r="BS32" s="959"/>
      <c r="BT32" s="960"/>
      <c r="BU32" s="960"/>
      <c r="BV32" s="961"/>
      <c r="BW32" s="958"/>
      <c r="BX32" s="959"/>
      <c r="BY32" s="960"/>
      <c r="BZ32" s="960"/>
      <c r="CA32" s="961"/>
      <c r="CB32" s="959"/>
      <c r="CC32" s="959"/>
      <c r="CD32" s="960"/>
      <c r="CE32" s="960"/>
      <c r="CF32" s="961"/>
      <c r="CG32" s="958"/>
      <c r="CH32" s="959"/>
      <c r="CI32" s="960"/>
      <c r="CJ32" s="960"/>
      <c r="CK32" s="961"/>
      <c r="CL32" s="958"/>
      <c r="CM32" s="959"/>
      <c r="CN32" s="960"/>
      <c r="CO32" s="960"/>
      <c r="CP32" s="961"/>
      <c r="CQ32" s="958"/>
      <c r="CR32" s="959"/>
      <c r="CS32" s="960"/>
      <c r="CT32" s="960"/>
      <c r="CU32" s="961"/>
    </row>
    <row r="33" spans="1:99" x14ac:dyDescent="0.2">
      <c r="A33" s="941" t="s">
        <v>38</v>
      </c>
      <c r="B33" s="1156"/>
      <c r="C33" s="952" t="str">
        <f t="shared" si="0"/>
        <v/>
      </c>
      <c r="D33" s="1158"/>
      <c r="E33" s="1158"/>
      <c r="F33" s="953" t="str">
        <f t="shared" si="1"/>
        <v/>
      </c>
      <c r="G33" s="1157"/>
      <c r="H33" s="952" t="str">
        <f t="shared" si="2"/>
        <v/>
      </c>
      <c r="I33" s="1158"/>
      <c r="J33" s="1158"/>
      <c r="K33" s="953" t="str">
        <f t="shared" si="3"/>
        <v/>
      </c>
      <c r="L33" s="1157"/>
      <c r="M33" s="952" t="str">
        <f t="shared" si="4"/>
        <v/>
      </c>
      <c r="N33" s="1158"/>
      <c r="O33" s="1158"/>
      <c r="P33" s="953" t="str">
        <f t="shared" si="5"/>
        <v/>
      </c>
      <c r="Q33" s="1157"/>
      <c r="R33" s="952" t="str">
        <f t="shared" si="6"/>
        <v/>
      </c>
      <c r="S33" s="1158"/>
      <c r="T33" s="1158"/>
      <c r="U33" s="953" t="str">
        <f t="shared" si="7"/>
        <v/>
      </c>
      <c r="V33" s="1162"/>
      <c r="W33" s="952" t="str">
        <f t="shared" si="8"/>
        <v/>
      </c>
      <c r="X33" s="1163"/>
      <c r="Y33" s="1163"/>
      <c r="Z33" s="953" t="str">
        <f t="shared" si="9"/>
        <v/>
      </c>
      <c r="AA33" s="1162"/>
      <c r="AB33" s="952" t="str">
        <f t="shared" si="10"/>
        <v/>
      </c>
      <c r="AC33" s="1163"/>
      <c r="AD33" s="1163"/>
      <c r="AE33" s="953" t="str">
        <f t="shared" si="11"/>
        <v/>
      </c>
      <c r="AF33" s="962"/>
      <c r="AH33" s="1717"/>
      <c r="AI33" s="1197" t="s">
        <v>38</v>
      </c>
      <c r="AJ33" s="957"/>
      <c r="AK33" s="957"/>
      <c r="AL33" s="957"/>
      <c r="AM33" s="957"/>
      <c r="AN33" s="957"/>
      <c r="AO33" s="957"/>
      <c r="AP33" s="957"/>
      <c r="AQ33" s="957"/>
      <c r="AR33" s="957"/>
      <c r="AS33" s="957"/>
      <c r="AT33" s="957"/>
      <c r="AU33" s="957"/>
      <c r="AV33" s="957"/>
      <c r="AW33" s="957"/>
      <c r="AX33" s="957"/>
      <c r="AY33" s="957"/>
      <c r="AZ33" s="957"/>
      <c r="BA33" s="957"/>
      <c r="BB33" s="957"/>
      <c r="BC33" s="957"/>
      <c r="BD33" s="957"/>
      <c r="BE33" s="957"/>
      <c r="BF33" s="957"/>
      <c r="BG33" s="957"/>
      <c r="BH33" s="957"/>
      <c r="BI33" s="957"/>
      <c r="BJ33" s="957"/>
      <c r="BK33" s="957"/>
      <c r="BL33" s="957"/>
      <c r="BM33" s="1198"/>
      <c r="BP33" s="1718"/>
      <c r="BQ33" s="941" t="s">
        <v>38</v>
      </c>
      <c r="BR33" s="958"/>
      <c r="BS33" s="959"/>
      <c r="BT33" s="960"/>
      <c r="BU33" s="960"/>
      <c r="BV33" s="961"/>
      <c r="BW33" s="958"/>
      <c r="BX33" s="959"/>
      <c r="BY33" s="960"/>
      <c r="BZ33" s="960"/>
      <c r="CA33" s="961"/>
      <c r="CB33" s="959"/>
      <c r="CC33" s="959"/>
      <c r="CD33" s="960"/>
      <c r="CE33" s="960"/>
      <c r="CF33" s="961"/>
      <c r="CG33" s="958"/>
      <c r="CH33" s="959"/>
      <c r="CI33" s="960"/>
      <c r="CJ33" s="960"/>
      <c r="CK33" s="961"/>
      <c r="CL33" s="958"/>
      <c r="CM33" s="959"/>
      <c r="CN33" s="960"/>
      <c r="CO33" s="960"/>
      <c r="CP33" s="961"/>
      <c r="CQ33" s="958"/>
      <c r="CR33" s="959"/>
      <c r="CS33" s="960"/>
      <c r="CT33" s="960"/>
      <c r="CU33" s="961"/>
    </row>
    <row r="34" spans="1:99" x14ac:dyDescent="0.2">
      <c r="A34" s="941" t="s">
        <v>39</v>
      </c>
      <c r="B34" s="1157"/>
      <c r="C34" s="952" t="str">
        <f t="shared" si="0"/>
        <v/>
      </c>
      <c r="D34" s="1158"/>
      <c r="E34" s="1158"/>
      <c r="F34" s="953" t="str">
        <f t="shared" si="1"/>
        <v/>
      </c>
      <c r="G34" s="1157"/>
      <c r="H34" s="952" t="str">
        <f t="shared" si="2"/>
        <v/>
      </c>
      <c r="I34" s="1158"/>
      <c r="J34" s="1158"/>
      <c r="K34" s="953" t="str">
        <f t="shared" si="3"/>
        <v/>
      </c>
      <c r="L34" s="1157"/>
      <c r="M34" s="952" t="str">
        <f t="shared" si="4"/>
        <v/>
      </c>
      <c r="N34" s="1158"/>
      <c r="O34" s="1158"/>
      <c r="P34" s="953" t="str">
        <f t="shared" si="5"/>
        <v/>
      </c>
      <c r="Q34" s="1157"/>
      <c r="R34" s="952" t="str">
        <f t="shared" si="6"/>
        <v/>
      </c>
      <c r="S34" s="1158"/>
      <c r="T34" s="1158"/>
      <c r="U34" s="953" t="str">
        <f t="shared" si="7"/>
        <v/>
      </c>
      <c r="V34" s="1162"/>
      <c r="W34" s="952" t="str">
        <f t="shared" si="8"/>
        <v/>
      </c>
      <c r="X34" s="1163"/>
      <c r="Y34" s="1163"/>
      <c r="Z34" s="953" t="str">
        <f t="shared" si="9"/>
        <v/>
      </c>
      <c r="AA34" s="1162"/>
      <c r="AB34" s="952" t="str">
        <f t="shared" si="10"/>
        <v/>
      </c>
      <c r="AC34" s="1163"/>
      <c r="AD34" s="1163"/>
      <c r="AE34" s="953" t="str">
        <f t="shared" si="11"/>
        <v/>
      </c>
      <c r="AF34" s="962"/>
      <c r="AH34" s="1717"/>
      <c r="AI34" s="1197" t="s">
        <v>39</v>
      </c>
      <c r="AJ34" s="957"/>
      <c r="AK34" s="957"/>
      <c r="AL34" s="957"/>
      <c r="AM34" s="957"/>
      <c r="AN34" s="957"/>
      <c r="AO34" s="957"/>
      <c r="AP34" s="957"/>
      <c r="AQ34" s="957"/>
      <c r="AR34" s="957"/>
      <c r="AS34" s="957"/>
      <c r="AT34" s="957"/>
      <c r="AU34" s="957"/>
      <c r="AV34" s="957"/>
      <c r="AW34" s="957"/>
      <c r="AX34" s="957"/>
      <c r="AY34" s="957"/>
      <c r="AZ34" s="957"/>
      <c r="BA34" s="957"/>
      <c r="BB34" s="957"/>
      <c r="BC34" s="957"/>
      <c r="BD34" s="957"/>
      <c r="BE34" s="957"/>
      <c r="BF34" s="957"/>
      <c r="BG34" s="957"/>
      <c r="BH34" s="957"/>
      <c r="BI34" s="957"/>
      <c r="BJ34" s="957"/>
      <c r="BK34" s="957"/>
      <c r="BL34" s="957"/>
      <c r="BM34" s="1198"/>
      <c r="BP34" s="1718"/>
      <c r="BQ34" s="941" t="s">
        <v>39</v>
      </c>
      <c r="BR34" s="958"/>
      <c r="BS34" s="959"/>
      <c r="BT34" s="960"/>
      <c r="BU34" s="960"/>
      <c r="BV34" s="961"/>
      <c r="BW34" s="958"/>
      <c r="BX34" s="959"/>
      <c r="BY34" s="960"/>
      <c r="BZ34" s="960"/>
      <c r="CA34" s="961"/>
      <c r="CB34" s="959"/>
      <c r="CC34" s="959"/>
      <c r="CD34" s="960"/>
      <c r="CE34" s="960"/>
      <c r="CF34" s="961"/>
      <c r="CG34" s="958"/>
      <c r="CH34" s="959"/>
      <c r="CI34" s="960"/>
      <c r="CJ34" s="960"/>
      <c r="CK34" s="961"/>
      <c r="CL34" s="958"/>
      <c r="CM34" s="959"/>
      <c r="CN34" s="960"/>
      <c r="CO34" s="960"/>
      <c r="CP34" s="961"/>
      <c r="CQ34" s="958"/>
      <c r="CR34" s="959"/>
      <c r="CS34" s="960"/>
      <c r="CT34" s="960"/>
      <c r="CU34" s="961"/>
    </row>
    <row r="35" spans="1:99" x14ac:dyDescent="0.2">
      <c r="A35" s="941" t="s">
        <v>40</v>
      </c>
      <c r="B35" s="1156"/>
      <c r="C35" s="952" t="str">
        <f t="shared" si="0"/>
        <v/>
      </c>
      <c r="D35" s="1158"/>
      <c r="E35" s="1158"/>
      <c r="F35" s="953" t="str">
        <f t="shared" si="1"/>
        <v/>
      </c>
      <c r="G35" s="1157"/>
      <c r="H35" s="952" t="str">
        <f t="shared" si="2"/>
        <v/>
      </c>
      <c r="I35" s="1158"/>
      <c r="J35" s="1158"/>
      <c r="K35" s="953" t="str">
        <f t="shared" si="3"/>
        <v/>
      </c>
      <c r="L35" s="1157"/>
      <c r="M35" s="952" t="str">
        <f t="shared" si="4"/>
        <v/>
      </c>
      <c r="N35" s="1158"/>
      <c r="O35" s="1158"/>
      <c r="P35" s="953" t="str">
        <f t="shared" si="5"/>
        <v/>
      </c>
      <c r="Q35" s="1157"/>
      <c r="R35" s="952" t="str">
        <f t="shared" si="6"/>
        <v/>
      </c>
      <c r="S35" s="1158"/>
      <c r="T35" s="1158"/>
      <c r="U35" s="953" t="str">
        <f t="shared" si="7"/>
        <v/>
      </c>
      <c r="V35" s="1162"/>
      <c r="W35" s="952" t="str">
        <f t="shared" si="8"/>
        <v/>
      </c>
      <c r="X35" s="1163"/>
      <c r="Y35" s="1163"/>
      <c r="Z35" s="953" t="str">
        <f t="shared" si="9"/>
        <v/>
      </c>
      <c r="AA35" s="1162"/>
      <c r="AB35" s="952" t="str">
        <f t="shared" si="10"/>
        <v/>
      </c>
      <c r="AC35" s="1163"/>
      <c r="AD35" s="1163"/>
      <c r="AE35" s="953" t="str">
        <f t="shared" si="11"/>
        <v/>
      </c>
      <c r="AF35" s="962"/>
      <c r="AH35" s="1717"/>
      <c r="AI35" s="1197" t="s">
        <v>40</v>
      </c>
      <c r="AJ35" s="957"/>
      <c r="AK35" s="957"/>
      <c r="AL35" s="957"/>
      <c r="AM35" s="957"/>
      <c r="AN35" s="957"/>
      <c r="AO35" s="957"/>
      <c r="AP35" s="957"/>
      <c r="AQ35" s="957"/>
      <c r="AR35" s="957"/>
      <c r="AS35" s="957"/>
      <c r="AT35" s="957"/>
      <c r="AU35" s="957"/>
      <c r="AV35" s="957"/>
      <c r="AW35" s="957"/>
      <c r="AX35" s="957"/>
      <c r="AY35" s="957"/>
      <c r="AZ35" s="957"/>
      <c r="BA35" s="957"/>
      <c r="BB35" s="957"/>
      <c r="BC35" s="957"/>
      <c r="BD35" s="957"/>
      <c r="BE35" s="957"/>
      <c r="BF35" s="957"/>
      <c r="BG35" s="957"/>
      <c r="BH35" s="957"/>
      <c r="BI35" s="957"/>
      <c r="BJ35" s="957"/>
      <c r="BK35" s="957"/>
      <c r="BL35" s="957"/>
      <c r="BM35" s="1198"/>
      <c r="BP35" s="1718"/>
      <c r="BQ35" s="941" t="s">
        <v>40</v>
      </c>
      <c r="BR35" s="958"/>
      <c r="BS35" s="959"/>
      <c r="BT35" s="960"/>
      <c r="BU35" s="960"/>
      <c r="BV35" s="961"/>
      <c r="BW35" s="958"/>
      <c r="BX35" s="959"/>
      <c r="BY35" s="960"/>
      <c r="BZ35" s="960"/>
      <c r="CA35" s="961"/>
      <c r="CB35" s="959"/>
      <c r="CC35" s="959"/>
      <c r="CD35" s="960"/>
      <c r="CE35" s="960"/>
      <c r="CF35" s="961"/>
      <c r="CG35" s="958"/>
      <c r="CH35" s="959"/>
      <c r="CI35" s="960"/>
      <c r="CJ35" s="960"/>
      <c r="CK35" s="961"/>
      <c r="CL35" s="958"/>
      <c r="CM35" s="959"/>
      <c r="CN35" s="960"/>
      <c r="CO35" s="960"/>
      <c r="CP35" s="961"/>
      <c r="CQ35" s="958"/>
      <c r="CR35" s="959"/>
      <c r="CS35" s="960"/>
      <c r="CT35" s="960"/>
      <c r="CU35" s="961"/>
    </row>
    <row r="36" spans="1:99" x14ac:dyDescent="0.2">
      <c r="A36" s="941" t="s">
        <v>41</v>
      </c>
      <c r="B36" s="1157"/>
      <c r="C36" s="952" t="str">
        <f t="shared" si="0"/>
        <v/>
      </c>
      <c r="D36" s="1158"/>
      <c r="E36" s="1158"/>
      <c r="F36" s="953" t="str">
        <f t="shared" si="1"/>
        <v/>
      </c>
      <c r="G36" s="1157"/>
      <c r="H36" s="952" t="str">
        <f t="shared" si="2"/>
        <v/>
      </c>
      <c r="I36" s="1158"/>
      <c r="J36" s="1158"/>
      <c r="K36" s="953" t="str">
        <f t="shared" si="3"/>
        <v/>
      </c>
      <c r="L36" s="1157"/>
      <c r="M36" s="952" t="str">
        <f t="shared" si="4"/>
        <v/>
      </c>
      <c r="N36" s="1158"/>
      <c r="O36" s="1158"/>
      <c r="P36" s="953" t="str">
        <f t="shared" si="5"/>
        <v/>
      </c>
      <c r="Q36" s="1157"/>
      <c r="R36" s="952" t="str">
        <f t="shared" si="6"/>
        <v/>
      </c>
      <c r="S36" s="1158"/>
      <c r="T36" s="1158"/>
      <c r="U36" s="953" t="str">
        <f t="shared" si="7"/>
        <v/>
      </c>
      <c r="V36" s="1162"/>
      <c r="W36" s="952" t="str">
        <f t="shared" si="8"/>
        <v/>
      </c>
      <c r="X36" s="1163"/>
      <c r="Y36" s="1163"/>
      <c r="Z36" s="953" t="str">
        <f t="shared" si="9"/>
        <v/>
      </c>
      <c r="AA36" s="1162"/>
      <c r="AB36" s="952" t="str">
        <f t="shared" si="10"/>
        <v/>
      </c>
      <c r="AC36" s="1163"/>
      <c r="AD36" s="1163"/>
      <c r="AE36" s="953" t="str">
        <f t="shared" si="11"/>
        <v/>
      </c>
      <c r="AF36" s="962"/>
      <c r="AH36" s="1717"/>
      <c r="AI36" s="1197" t="s">
        <v>41</v>
      </c>
      <c r="AJ36" s="957"/>
      <c r="AK36" s="957"/>
      <c r="AL36" s="957"/>
      <c r="AM36" s="957"/>
      <c r="AN36" s="957"/>
      <c r="AO36" s="957"/>
      <c r="AP36" s="957"/>
      <c r="AQ36" s="957"/>
      <c r="AR36" s="957"/>
      <c r="AS36" s="957"/>
      <c r="AT36" s="957"/>
      <c r="AU36" s="957"/>
      <c r="AV36" s="957"/>
      <c r="AW36" s="957"/>
      <c r="AX36" s="957"/>
      <c r="AY36" s="957"/>
      <c r="AZ36" s="957"/>
      <c r="BA36" s="957"/>
      <c r="BB36" s="957"/>
      <c r="BC36" s="957"/>
      <c r="BD36" s="957"/>
      <c r="BE36" s="957"/>
      <c r="BF36" s="957"/>
      <c r="BG36" s="957"/>
      <c r="BH36" s="957"/>
      <c r="BI36" s="957"/>
      <c r="BJ36" s="957"/>
      <c r="BK36" s="957"/>
      <c r="BL36" s="957"/>
      <c r="BM36" s="1198"/>
      <c r="BP36" s="1718"/>
      <c r="BQ36" s="941" t="s">
        <v>41</v>
      </c>
      <c r="BR36" s="958"/>
      <c r="BS36" s="959"/>
      <c r="BT36" s="960"/>
      <c r="BU36" s="960"/>
      <c r="BV36" s="961"/>
      <c r="BW36" s="958"/>
      <c r="BX36" s="959"/>
      <c r="BY36" s="960"/>
      <c r="BZ36" s="960"/>
      <c r="CA36" s="961"/>
      <c r="CB36" s="959"/>
      <c r="CC36" s="959"/>
      <c r="CD36" s="960"/>
      <c r="CE36" s="960"/>
      <c r="CF36" s="961"/>
      <c r="CG36" s="958"/>
      <c r="CH36" s="959"/>
      <c r="CI36" s="960"/>
      <c r="CJ36" s="960"/>
      <c r="CK36" s="961"/>
      <c r="CL36" s="958"/>
      <c r="CM36" s="959"/>
      <c r="CN36" s="960"/>
      <c r="CO36" s="960"/>
      <c r="CP36" s="961"/>
      <c r="CQ36" s="958"/>
      <c r="CR36" s="959"/>
      <c r="CS36" s="960"/>
      <c r="CT36" s="960"/>
      <c r="CU36" s="961"/>
    </row>
    <row r="37" spans="1:99" x14ac:dyDescent="0.2">
      <c r="A37" s="941" t="s">
        <v>42</v>
      </c>
      <c r="B37" s="1156"/>
      <c r="C37" s="952" t="str">
        <f t="shared" si="0"/>
        <v/>
      </c>
      <c r="D37" s="1158"/>
      <c r="E37" s="1158"/>
      <c r="F37" s="953" t="str">
        <f t="shared" si="1"/>
        <v/>
      </c>
      <c r="G37" s="1157"/>
      <c r="H37" s="952" t="str">
        <f t="shared" si="2"/>
        <v/>
      </c>
      <c r="I37" s="1158"/>
      <c r="J37" s="1158"/>
      <c r="K37" s="953" t="str">
        <f t="shared" si="3"/>
        <v/>
      </c>
      <c r="L37" s="1157"/>
      <c r="M37" s="952" t="str">
        <f t="shared" si="4"/>
        <v/>
      </c>
      <c r="N37" s="1158"/>
      <c r="O37" s="1158"/>
      <c r="P37" s="953" t="str">
        <f t="shared" si="5"/>
        <v/>
      </c>
      <c r="Q37" s="1157"/>
      <c r="R37" s="952" t="str">
        <f t="shared" si="6"/>
        <v/>
      </c>
      <c r="S37" s="1158"/>
      <c r="T37" s="1158"/>
      <c r="U37" s="953" t="str">
        <f t="shared" si="7"/>
        <v/>
      </c>
      <c r="V37" s="1162"/>
      <c r="W37" s="952" t="str">
        <f t="shared" si="8"/>
        <v/>
      </c>
      <c r="X37" s="1163"/>
      <c r="Y37" s="1163"/>
      <c r="Z37" s="953" t="str">
        <f t="shared" si="9"/>
        <v/>
      </c>
      <c r="AA37" s="1162"/>
      <c r="AB37" s="952" t="str">
        <f t="shared" si="10"/>
        <v/>
      </c>
      <c r="AC37" s="1163"/>
      <c r="AD37" s="1163"/>
      <c r="AE37" s="953" t="str">
        <f t="shared" si="11"/>
        <v/>
      </c>
      <c r="AF37" s="962"/>
      <c r="AH37" s="1717"/>
      <c r="AI37" s="1197" t="s">
        <v>42</v>
      </c>
      <c r="AJ37" s="957"/>
      <c r="AK37" s="957"/>
      <c r="AL37" s="957"/>
      <c r="AM37" s="957"/>
      <c r="AN37" s="957"/>
      <c r="AO37" s="957"/>
      <c r="AP37" s="957"/>
      <c r="AQ37" s="957"/>
      <c r="AR37" s="957"/>
      <c r="AS37" s="957"/>
      <c r="AT37" s="957"/>
      <c r="AU37" s="957"/>
      <c r="AV37" s="957"/>
      <c r="AW37" s="957"/>
      <c r="AX37" s="957"/>
      <c r="AY37" s="957"/>
      <c r="AZ37" s="957"/>
      <c r="BA37" s="957"/>
      <c r="BB37" s="957"/>
      <c r="BC37" s="957"/>
      <c r="BD37" s="957"/>
      <c r="BE37" s="957"/>
      <c r="BF37" s="957"/>
      <c r="BG37" s="957"/>
      <c r="BH37" s="957"/>
      <c r="BI37" s="957"/>
      <c r="BJ37" s="957"/>
      <c r="BK37" s="957"/>
      <c r="BL37" s="957"/>
      <c r="BM37" s="1198"/>
      <c r="BP37" s="1718"/>
      <c r="BQ37" s="941" t="s">
        <v>42</v>
      </c>
      <c r="BR37" s="958"/>
      <c r="BS37" s="959"/>
      <c r="BT37" s="960"/>
      <c r="BU37" s="960"/>
      <c r="BV37" s="961"/>
      <c r="BW37" s="958"/>
      <c r="BX37" s="959"/>
      <c r="BY37" s="960"/>
      <c r="BZ37" s="960"/>
      <c r="CA37" s="961"/>
      <c r="CB37" s="959"/>
      <c r="CC37" s="959"/>
      <c r="CD37" s="960"/>
      <c r="CE37" s="960"/>
      <c r="CF37" s="961"/>
      <c r="CG37" s="958"/>
      <c r="CH37" s="959"/>
      <c r="CI37" s="960"/>
      <c r="CJ37" s="960"/>
      <c r="CK37" s="961"/>
      <c r="CL37" s="958"/>
      <c r="CM37" s="959"/>
      <c r="CN37" s="960"/>
      <c r="CO37" s="960"/>
      <c r="CP37" s="961"/>
      <c r="CQ37" s="958"/>
      <c r="CR37" s="959"/>
      <c r="CS37" s="960"/>
      <c r="CT37" s="960"/>
      <c r="CU37" s="961"/>
    </row>
    <row r="38" spans="1:99" x14ac:dyDescent="0.2">
      <c r="A38" s="941" t="s">
        <v>43</v>
      </c>
      <c r="B38" s="1157"/>
      <c r="C38" s="952" t="str">
        <f t="shared" si="0"/>
        <v/>
      </c>
      <c r="D38" s="1158"/>
      <c r="E38" s="1158"/>
      <c r="F38" s="953" t="str">
        <f t="shared" si="1"/>
        <v/>
      </c>
      <c r="G38" s="1157"/>
      <c r="H38" s="952" t="str">
        <f t="shared" si="2"/>
        <v/>
      </c>
      <c r="I38" s="1158"/>
      <c r="J38" s="1158"/>
      <c r="K38" s="953" t="str">
        <f t="shared" si="3"/>
        <v/>
      </c>
      <c r="L38" s="1157"/>
      <c r="M38" s="952" t="str">
        <f t="shared" si="4"/>
        <v/>
      </c>
      <c r="N38" s="1158"/>
      <c r="O38" s="1158"/>
      <c r="P38" s="953" t="str">
        <f t="shared" si="5"/>
        <v/>
      </c>
      <c r="Q38" s="1157"/>
      <c r="R38" s="952" t="str">
        <f t="shared" si="6"/>
        <v/>
      </c>
      <c r="S38" s="1158"/>
      <c r="T38" s="1158"/>
      <c r="U38" s="953" t="str">
        <f t="shared" si="7"/>
        <v/>
      </c>
      <c r="V38" s="1162"/>
      <c r="W38" s="952" t="str">
        <f t="shared" si="8"/>
        <v/>
      </c>
      <c r="X38" s="1163"/>
      <c r="Y38" s="1163"/>
      <c r="Z38" s="953" t="str">
        <f t="shared" si="9"/>
        <v/>
      </c>
      <c r="AA38" s="1162"/>
      <c r="AB38" s="952" t="str">
        <f t="shared" si="10"/>
        <v/>
      </c>
      <c r="AC38" s="1163"/>
      <c r="AD38" s="1163"/>
      <c r="AE38" s="953" t="str">
        <f t="shared" si="11"/>
        <v/>
      </c>
      <c r="AF38" s="962"/>
      <c r="AH38" s="1717"/>
      <c r="AI38" s="1197" t="s">
        <v>43</v>
      </c>
      <c r="AJ38" s="957"/>
      <c r="AK38" s="957"/>
      <c r="AL38" s="957"/>
      <c r="AM38" s="957"/>
      <c r="AN38" s="957"/>
      <c r="AO38" s="957"/>
      <c r="AP38" s="957"/>
      <c r="AQ38" s="957"/>
      <c r="AR38" s="957"/>
      <c r="AS38" s="957"/>
      <c r="AT38" s="957"/>
      <c r="AU38" s="957"/>
      <c r="AV38" s="957"/>
      <c r="AW38" s="957"/>
      <c r="AX38" s="957"/>
      <c r="AY38" s="957"/>
      <c r="AZ38" s="957"/>
      <c r="BA38" s="957"/>
      <c r="BB38" s="957"/>
      <c r="BC38" s="957"/>
      <c r="BD38" s="957"/>
      <c r="BE38" s="957"/>
      <c r="BF38" s="957"/>
      <c r="BG38" s="957"/>
      <c r="BH38" s="957"/>
      <c r="BI38" s="957"/>
      <c r="BJ38" s="957"/>
      <c r="BK38" s="957"/>
      <c r="BL38" s="957"/>
      <c r="BM38" s="1198"/>
      <c r="BP38" s="1718"/>
      <c r="BQ38" s="941" t="s">
        <v>43</v>
      </c>
      <c r="BR38" s="958"/>
      <c r="BS38" s="959"/>
      <c r="BT38" s="960"/>
      <c r="BU38" s="960"/>
      <c r="BV38" s="961"/>
      <c r="BW38" s="958"/>
      <c r="BX38" s="959"/>
      <c r="BY38" s="960"/>
      <c r="BZ38" s="960"/>
      <c r="CA38" s="961"/>
      <c r="CB38" s="959"/>
      <c r="CC38" s="959"/>
      <c r="CD38" s="960"/>
      <c r="CE38" s="960"/>
      <c r="CF38" s="961"/>
      <c r="CG38" s="958"/>
      <c r="CH38" s="959"/>
      <c r="CI38" s="960"/>
      <c r="CJ38" s="960"/>
      <c r="CK38" s="961"/>
      <c r="CL38" s="958"/>
      <c r="CM38" s="959"/>
      <c r="CN38" s="960"/>
      <c r="CO38" s="960"/>
      <c r="CP38" s="961"/>
      <c r="CQ38" s="958"/>
      <c r="CR38" s="959"/>
      <c r="CS38" s="960"/>
      <c r="CT38" s="960"/>
      <c r="CU38" s="961"/>
    </row>
    <row r="39" spans="1:99" x14ac:dyDescent="0.2">
      <c r="A39" s="941" t="s">
        <v>44</v>
      </c>
      <c r="B39" s="1156"/>
      <c r="C39" s="952" t="str">
        <f t="shared" si="0"/>
        <v/>
      </c>
      <c r="D39" s="1158"/>
      <c r="E39" s="1158"/>
      <c r="F39" s="953" t="str">
        <f t="shared" si="1"/>
        <v/>
      </c>
      <c r="G39" s="1157"/>
      <c r="H39" s="952" t="str">
        <f t="shared" si="2"/>
        <v/>
      </c>
      <c r="I39" s="1158"/>
      <c r="J39" s="1158"/>
      <c r="K39" s="953" t="str">
        <f t="shared" si="3"/>
        <v/>
      </c>
      <c r="L39" s="1157"/>
      <c r="M39" s="952" t="str">
        <f t="shared" si="4"/>
        <v/>
      </c>
      <c r="N39" s="1158"/>
      <c r="O39" s="1158"/>
      <c r="P39" s="953" t="str">
        <f t="shared" si="5"/>
        <v/>
      </c>
      <c r="Q39" s="1157"/>
      <c r="R39" s="952" t="str">
        <f t="shared" si="6"/>
        <v/>
      </c>
      <c r="S39" s="1158"/>
      <c r="T39" s="1158"/>
      <c r="U39" s="953" t="str">
        <f t="shared" si="7"/>
        <v/>
      </c>
      <c r="V39" s="1162"/>
      <c r="W39" s="952" t="str">
        <f t="shared" si="8"/>
        <v/>
      </c>
      <c r="X39" s="1163"/>
      <c r="Y39" s="1163"/>
      <c r="Z39" s="953" t="str">
        <f t="shared" si="9"/>
        <v/>
      </c>
      <c r="AA39" s="1162"/>
      <c r="AB39" s="952" t="str">
        <f t="shared" si="10"/>
        <v/>
      </c>
      <c r="AC39" s="1163"/>
      <c r="AD39" s="1163"/>
      <c r="AE39" s="953" t="str">
        <f t="shared" si="11"/>
        <v/>
      </c>
      <c r="AF39" s="962"/>
      <c r="AH39" s="1717"/>
      <c r="AI39" s="1197" t="s">
        <v>44</v>
      </c>
      <c r="AJ39" s="957"/>
      <c r="AK39" s="957"/>
      <c r="AL39" s="957"/>
      <c r="AM39" s="957"/>
      <c r="AN39" s="957"/>
      <c r="AO39" s="957"/>
      <c r="AP39" s="957"/>
      <c r="AQ39" s="957"/>
      <c r="AR39" s="957"/>
      <c r="AS39" s="957"/>
      <c r="AT39" s="957"/>
      <c r="AU39" s="957"/>
      <c r="AV39" s="957"/>
      <c r="AW39" s="957"/>
      <c r="AX39" s="957"/>
      <c r="AY39" s="957"/>
      <c r="AZ39" s="957"/>
      <c r="BA39" s="957"/>
      <c r="BB39" s="957"/>
      <c r="BC39" s="957"/>
      <c r="BD39" s="957"/>
      <c r="BE39" s="957"/>
      <c r="BF39" s="957"/>
      <c r="BG39" s="957"/>
      <c r="BH39" s="957"/>
      <c r="BI39" s="957"/>
      <c r="BJ39" s="957"/>
      <c r="BK39" s="957"/>
      <c r="BL39" s="957"/>
      <c r="BM39" s="1198"/>
      <c r="BP39" s="1718"/>
      <c r="BQ39" s="941" t="s">
        <v>44</v>
      </c>
      <c r="BR39" s="958"/>
      <c r="BS39" s="959"/>
      <c r="BT39" s="960"/>
      <c r="BU39" s="960"/>
      <c r="BV39" s="961"/>
      <c r="BW39" s="958"/>
      <c r="BX39" s="959"/>
      <c r="BY39" s="960"/>
      <c r="BZ39" s="960"/>
      <c r="CA39" s="961"/>
      <c r="CB39" s="959"/>
      <c r="CC39" s="959"/>
      <c r="CD39" s="960"/>
      <c r="CE39" s="960"/>
      <c r="CF39" s="961"/>
      <c r="CG39" s="958"/>
      <c r="CH39" s="959"/>
      <c r="CI39" s="960"/>
      <c r="CJ39" s="960"/>
      <c r="CK39" s="961"/>
      <c r="CL39" s="958"/>
      <c r="CM39" s="959"/>
      <c r="CN39" s="960"/>
      <c r="CO39" s="960"/>
      <c r="CP39" s="961"/>
      <c r="CQ39" s="958"/>
      <c r="CR39" s="959"/>
      <c r="CS39" s="960"/>
      <c r="CT39" s="960"/>
      <c r="CU39" s="961"/>
    </row>
    <row r="40" spans="1:99" x14ac:dyDescent="0.2">
      <c r="A40" s="941" t="s">
        <v>45</v>
      </c>
      <c r="B40" s="1157"/>
      <c r="C40" s="952" t="str">
        <f t="shared" si="0"/>
        <v/>
      </c>
      <c r="D40" s="1158"/>
      <c r="E40" s="1158"/>
      <c r="F40" s="953" t="str">
        <f t="shared" si="1"/>
        <v/>
      </c>
      <c r="G40" s="1157"/>
      <c r="H40" s="952" t="str">
        <f t="shared" si="2"/>
        <v/>
      </c>
      <c r="I40" s="1158"/>
      <c r="J40" s="1158"/>
      <c r="K40" s="953" t="str">
        <f t="shared" si="3"/>
        <v/>
      </c>
      <c r="L40" s="1157"/>
      <c r="M40" s="952" t="str">
        <f t="shared" si="4"/>
        <v/>
      </c>
      <c r="N40" s="1158"/>
      <c r="O40" s="1158"/>
      <c r="P40" s="953" t="str">
        <f t="shared" si="5"/>
        <v/>
      </c>
      <c r="Q40" s="1157"/>
      <c r="R40" s="952" t="str">
        <f t="shared" si="6"/>
        <v/>
      </c>
      <c r="S40" s="1158"/>
      <c r="T40" s="1158"/>
      <c r="U40" s="953" t="str">
        <f t="shared" si="7"/>
        <v/>
      </c>
      <c r="V40" s="1162"/>
      <c r="W40" s="952" t="str">
        <f t="shared" si="8"/>
        <v/>
      </c>
      <c r="X40" s="1163"/>
      <c r="Y40" s="1163"/>
      <c r="Z40" s="953" t="str">
        <f t="shared" si="9"/>
        <v/>
      </c>
      <c r="AA40" s="1162"/>
      <c r="AB40" s="952" t="str">
        <f t="shared" si="10"/>
        <v/>
      </c>
      <c r="AC40" s="1163"/>
      <c r="AD40" s="1163"/>
      <c r="AE40" s="953" t="str">
        <f t="shared" si="11"/>
        <v/>
      </c>
      <c r="AF40" s="962"/>
      <c r="AH40" s="1717"/>
      <c r="AI40" s="1197" t="s">
        <v>45</v>
      </c>
      <c r="AJ40" s="957"/>
      <c r="AK40" s="957"/>
      <c r="AL40" s="957"/>
      <c r="AM40" s="957"/>
      <c r="AN40" s="957"/>
      <c r="AO40" s="957"/>
      <c r="AP40" s="957"/>
      <c r="AQ40" s="957"/>
      <c r="AR40" s="957"/>
      <c r="AS40" s="957"/>
      <c r="AT40" s="957"/>
      <c r="AU40" s="957"/>
      <c r="AV40" s="957"/>
      <c r="AW40" s="957"/>
      <c r="AX40" s="957"/>
      <c r="AY40" s="957"/>
      <c r="AZ40" s="957"/>
      <c r="BA40" s="957"/>
      <c r="BB40" s="957"/>
      <c r="BC40" s="957"/>
      <c r="BD40" s="957"/>
      <c r="BE40" s="957"/>
      <c r="BF40" s="957"/>
      <c r="BG40" s="957"/>
      <c r="BH40" s="957"/>
      <c r="BI40" s="957"/>
      <c r="BJ40" s="957"/>
      <c r="BK40" s="957"/>
      <c r="BL40" s="957"/>
      <c r="BM40" s="1198"/>
      <c r="BP40" s="1718"/>
      <c r="BQ40" s="941" t="s">
        <v>45</v>
      </c>
      <c r="BR40" s="958"/>
      <c r="BS40" s="959"/>
      <c r="BT40" s="960"/>
      <c r="BU40" s="960"/>
      <c r="BV40" s="961"/>
      <c r="BW40" s="958"/>
      <c r="BX40" s="959"/>
      <c r="BY40" s="960"/>
      <c r="BZ40" s="960"/>
      <c r="CA40" s="961"/>
      <c r="CB40" s="959"/>
      <c r="CC40" s="959"/>
      <c r="CD40" s="960"/>
      <c r="CE40" s="960"/>
      <c r="CF40" s="961"/>
      <c r="CG40" s="958"/>
      <c r="CH40" s="959"/>
      <c r="CI40" s="960"/>
      <c r="CJ40" s="960"/>
      <c r="CK40" s="961"/>
      <c r="CL40" s="958"/>
      <c r="CM40" s="959"/>
      <c r="CN40" s="960"/>
      <c r="CO40" s="960"/>
      <c r="CP40" s="961"/>
      <c r="CQ40" s="958"/>
      <c r="CR40" s="959"/>
      <c r="CS40" s="960"/>
      <c r="CT40" s="960"/>
      <c r="CU40" s="961"/>
    </row>
    <row r="41" spans="1:99" x14ac:dyDescent="0.2">
      <c r="A41" s="941" t="s">
        <v>46</v>
      </c>
      <c r="B41" s="1156"/>
      <c r="C41" s="952" t="str">
        <f t="shared" si="0"/>
        <v/>
      </c>
      <c r="D41" s="1158"/>
      <c r="E41" s="1158"/>
      <c r="F41" s="953" t="str">
        <f t="shared" si="1"/>
        <v/>
      </c>
      <c r="G41" s="1157"/>
      <c r="H41" s="952" t="str">
        <f t="shared" si="2"/>
        <v/>
      </c>
      <c r="I41" s="1158"/>
      <c r="J41" s="1158"/>
      <c r="K41" s="953" t="str">
        <f t="shared" si="3"/>
        <v/>
      </c>
      <c r="L41" s="1157"/>
      <c r="M41" s="952" t="str">
        <f t="shared" si="4"/>
        <v/>
      </c>
      <c r="N41" s="1158"/>
      <c r="O41" s="1158"/>
      <c r="P41" s="953" t="str">
        <f t="shared" si="5"/>
        <v/>
      </c>
      <c r="Q41" s="1157"/>
      <c r="R41" s="952" t="str">
        <f t="shared" si="6"/>
        <v/>
      </c>
      <c r="S41" s="1158"/>
      <c r="T41" s="1158"/>
      <c r="U41" s="953" t="str">
        <f t="shared" si="7"/>
        <v/>
      </c>
      <c r="V41" s="1162"/>
      <c r="W41" s="952" t="str">
        <f t="shared" si="8"/>
        <v/>
      </c>
      <c r="X41" s="1163"/>
      <c r="Y41" s="1163"/>
      <c r="Z41" s="953" t="str">
        <f t="shared" si="9"/>
        <v/>
      </c>
      <c r="AA41" s="1162"/>
      <c r="AB41" s="952" t="str">
        <f t="shared" si="10"/>
        <v/>
      </c>
      <c r="AC41" s="1163"/>
      <c r="AD41" s="1163"/>
      <c r="AE41" s="953" t="str">
        <f t="shared" si="11"/>
        <v/>
      </c>
      <c r="AF41" s="962"/>
      <c r="AH41" s="1717"/>
      <c r="AI41" s="1197" t="s">
        <v>46</v>
      </c>
      <c r="AJ41" s="957"/>
      <c r="AK41" s="957"/>
      <c r="AL41" s="957"/>
      <c r="AM41" s="957"/>
      <c r="AN41" s="957"/>
      <c r="AO41" s="957"/>
      <c r="AP41" s="957"/>
      <c r="AQ41" s="957"/>
      <c r="AR41" s="957"/>
      <c r="AS41" s="957"/>
      <c r="AT41" s="957"/>
      <c r="AU41" s="957"/>
      <c r="AV41" s="957"/>
      <c r="AW41" s="957"/>
      <c r="AX41" s="957"/>
      <c r="AY41" s="957"/>
      <c r="AZ41" s="957"/>
      <c r="BA41" s="957"/>
      <c r="BB41" s="957"/>
      <c r="BC41" s="957"/>
      <c r="BD41" s="957"/>
      <c r="BE41" s="957"/>
      <c r="BF41" s="957"/>
      <c r="BG41" s="957"/>
      <c r="BH41" s="957"/>
      <c r="BI41" s="957"/>
      <c r="BJ41" s="957"/>
      <c r="BK41" s="957"/>
      <c r="BL41" s="957"/>
      <c r="BM41" s="1198"/>
      <c r="BP41" s="1718"/>
      <c r="BQ41" s="941" t="s">
        <v>46</v>
      </c>
      <c r="BR41" s="958"/>
      <c r="BS41" s="959"/>
      <c r="BT41" s="960"/>
      <c r="BU41" s="960"/>
      <c r="BV41" s="961"/>
      <c r="BW41" s="958"/>
      <c r="BX41" s="959"/>
      <c r="BY41" s="960"/>
      <c r="BZ41" s="960"/>
      <c r="CA41" s="961"/>
      <c r="CB41" s="959"/>
      <c r="CC41" s="959"/>
      <c r="CD41" s="960"/>
      <c r="CE41" s="960"/>
      <c r="CF41" s="961"/>
      <c r="CG41" s="958"/>
      <c r="CH41" s="959"/>
      <c r="CI41" s="960"/>
      <c r="CJ41" s="960"/>
      <c r="CK41" s="961"/>
      <c r="CL41" s="958"/>
      <c r="CM41" s="959"/>
      <c r="CN41" s="960"/>
      <c r="CO41" s="960"/>
      <c r="CP41" s="961"/>
      <c r="CQ41" s="958"/>
      <c r="CR41" s="959"/>
      <c r="CS41" s="960"/>
      <c r="CT41" s="960"/>
      <c r="CU41" s="961"/>
    </row>
    <row r="42" spans="1:99" x14ac:dyDescent="0.2">
      <c r="A42" s="941" t="s">
        <v>47</v>
      </c>
      <c r="B42" s="1156"/>
      <c r="C42" s="952" t="str">
        <f t="shared" si="0"/>
        <v/>
      </c>
      <c r="D42" s="1158"/>
      <c r="E42" s="1158"/>
      <c r="F42" s="953" t="str">
        <f t="shared" si="1"/>
        <v/>
      </c>
      <c r="G42" s="1157"/>
      <c r="H42" s="952" t="str">
        <f t="shared" si="2"/>
        <v/>
      </c>
      <c r="I42" s="1158"/>
      <c r="J42" s="1158"/>
      <c r="K42" s="953" t="str">
        <f t="shared" si="3"/>
        <v/>
      </c>
      <c r="L42" s="1157"/>
      <c r="M42" s="952" t="str">
        <f t="shared" si="4"/>
        <v/>
      </c>
      <c r="N42" s="1158"/>
      <c r="O42" s="1158"/>
      <c r="P42" s="953" t="str">
        <f t="shared" si="5"/>
        <v/>
      </c>
      <c r="Q42" s="1157"/>
      <c r="R42" s="952" t="str">
        <f t="shared" si="6"/>
        <v/>
      </c>
      <c r="S42" s="1158"/>
      <c r="T42" s="1158"/>
      <c r="U42" s="953" t="str">
        <f t="shared" si="7"/>
        <v/>
      </c>
      <c r="V42" s="1162"/>
      <c r="W42" s="952" t="str">
        <f t="shared" si="8"/>
        <v/>
      </c>
      <c r="X42" s="1163"/>
      <c r="Y42" s="1163"/>
      <c r="Z42" s="953" t="str">
        <f t="shared" si="9"/>
        <v/>
      </c>
      <c r="AA42" s="1162"/>
      <c r="AB42" s="952" t="str">
        <f t="shared" si="10"/>
        <v/>
      </c>
      <c r="AC42" s="1163"/>
      <c r="AD42" s="1163"/>
      <c r="AE42" s="953" t="str">
        <f t="shared" si="11"/>
        <v/>
      </c>
      <c r="AH42" s="1717"/>
      <c r="AI42" s="1197" t="s">
        <v>47</v>
      </c>
      <c r="AJ42" s="957"/>
      <c r="AK42" s="957"/>
      <c r="AL42" s="957"/>
      <c r="AM42" s="957"/>
      <c r="AN42" s="957"/>
      <c r="AO42" s="957"/>
      <c r="AP42" s="957"/>
      <c r="AQ42" s="957"/>
      <c r="AR42" s="957"/>
      <c r="AS42" s="957"/>
      <c r="AT42" s="957"/>
      <c r="AU42" s="957"/>
      <c r="AV42" s="957"/>
      <c r="AW42" s="957"/>
      <c r="AX42" s="957"/>
      <c r="AY42" s="957"/>
      <c r="AZ42" s="957"/>
      <c r="BA42" s="957"/>
      <c r="BB42" s="957"/>
      <c r="BC42" s="957"/>
      <c r="BD42" s="957"/>
      <c r="BE42" s="957"/>
      <c r="BF42" s="957"/>
      <c r="BG42" s="957"/>
      <c r="BH42" s="957"/>
      <c r="BI42" s="957"/>
      <c r="BJ42" s="957"/>
      <c r="BK42" s="957"/>
      <c r="BL42" s="957"/>
      <c r="BM42" s="1198"/>
      <c r="BP42" s="1718"/>
      <c r="BQ42" s="941" t="s">
        <v>47</v>
      </c>
      <c r="BR42" s="958"/>
      <c r="BS42" s="959"/>
      <c r="BT42" s="960"/>
      <c r="BU42" s="960"/>
      <c r="BV42" s="961"/>
      <c r="BW42" s="958"/>
      <c r="BX42" s="959"/>
      <c r="BY42" s="960"/>
      <c r="BZ42" s="960"/>
      <c r="CA42" s="961"/>
      <c r="CB42" s="959"/>
      <c r="CC42" s="959"/>
      <c r="CD42" s="960"/>
      <c r="CE42" s="960"/>
      <c r="CF42" s="961"/>
      <c r="CG42" s="958"/>
      <c r="CH42" s="959"/>
      <c r="CI42" s="960"/>
      <c r="CJ42" s="960"/>
      <c r="CK42" s="961"/>
      <c r="CL42" s="958"/>
      <c r="CM42" s="959"/>
      <c r="CN42" s="960"/>
      <c r="CO42" s="960"/>
      <c r="CP42" s="961"/>
      <c r="CQ42" s="958"/>
      <c r="CR42" s="959"/>
      <c r="CS42" s="960"/>
      <c r="CT42" s="960"/>
      <c r="CU42" s="961"/>
    </row>
    <row r="43" spans="1:99" x14ac:dyDescent="0.2">
      <c r="A43" s="941" t="s">
        <v>48</v>
      </c>
      <c r="B43" s="1157"/>
      <c r="C43" s="952" t="str">
        <f t="shared" si="0"/>
        <v/>
      </c>
      <c r="D43" s="1158"/>
      <c r="E43" s="1158"/>
      <c r="F43" s="953" t="str">
        <f t="shared" si="1"/>
        <v/>
      </c>
      <c r="G43" s="1157"/>
      <c r="H43" s="952" t="str">
        <f t="shared" si="2"/>
        <v/>
      </c>
      <c r="I43" s="1158"/>
      <c r="J43" s="1158"/>
      <c r="K43" s="953" t="str">
        <f t="shared" si="3"/>
        <v/>
      </c>
      <c r="L43" s="1157"/>
      <c r="M43" s="952" t="str">
        <f t="shared" si="4"/>
        <v/>
      </c>
      <c r="N43" s="1158"/>
      <c r="O43" s="1158"/>
      <c r="P43" s="953" t="str">
        <f t="shared" si="5"/>
        <v/>
      </c>
      <c r="Q43" s="1157"/>
      <c r="R43" s="952" t="str">
        <f t="shared" si="6"/>
        <v/>
      </c>
      <c r="S43" s="1158"/>
      <c r="T43" s="1158"/>
      <c r="U43" s="953" t="str">
        <f t="shared" si="7"/>
        <v/>
      </c>
      <c r="V43" s="1162"/>
      <c r="W43" s="952" t="str">
        <f t="shared" si="8"/>
        <v/>
      </c>
      <c r="X43" s="1163"/>
      <c r="Y43" s="1163"/>
      <c r="Z43" s="953" t="str">
        <f t="shared" si="9"/>
        <v/>
      </c>
      <c r="AA43" s="1162"/>
      <c r="AB43" s="952" t="str">
        <f t="shared" si="10"/>
        <v/>
      </c>
      <c r="AC43" s="1163"/>
      <c r="AD43" s="1163"/>
      <c r="AE43" s="953" t="str">
        <f t="shared" si="11"/>
        <v/>
      </c>
      <c r="AH43" s="1717"/>
      <c r="AI43" s="1197" t="s">
        <v>48</v>
      </c>
      <c r="AJ43" s="957"/>
      <c r="AK43" s="957"/>
      <c r="AL43" s="957"/>
      <c r="AM43" s="957"/>
      <c r="AN43" s="957"/>
      <c r="AO43" s="957"/>
      <c r="AP43" s="957"/>
      <c r="AQ43" s="957"/>
      <c r="AR43" s="957"/>
      <c r="AS43" s="957"/>
      <c r="AT43" s="957"/>
      <c r="AU43" s="957"/>
      <c r="AV43" s="957"/>
      <c r="AW43" s="957"/>
      <c r="AX43" s="957"/>
      <c r="AY43" s="957"/>
      <c r="AZ43" s="957"/>
      <c r="BA43" s="957"/>
      <c r="BB43" s="957"/>
      <c r="BC43" s="957"/>
      <c r="BD43" s="957"/>
      <c r="BE43" s="957"/>
      <c r="BF43" s="957"/>
      <c r="BG43" s="957"/>
      <c r="BH43" s="957"/>
      <c r="BI43" s="957"/>
      <c r="BJ43" s="957"/>
      <c r="BK43" s="957"/>
      <c r="BL43" s="957"/>
      <c r="BM43" s="1198"/>
      <c r="BP43" s="1718"/>
      <c r="BQ43" s="941" t="s">
        <v>48</v>
      </c>
      <c r="BR43" s="958"/>
      <c r="BS43" s="959"/>
      <c r="BT43" s="960"/>
      <c r="BU43" s="960"/>
      <c r="BV43" s="961"/>
      <c r="BW43" s="958"/>
      <c r="BX43" s="959"/>
      <c r="BY43" s="960"/>
      <c r="BZ43" s="960"/>
      <c r="CA43" s="961"/>
      <c r="CB43" s="959"/>
      <c r="CC43" s="959"/>
      <c r="CD43" s="960"/>
      <c r="CE43" s="960"/>
      <c r="CF43" s="961"/>
      <c r="CG43" s="958"/>
      <c r="CH43" s="959"/>
      <c r="CI43" s="960"/>
      <c r="CJ43" s="960"/>
      <c r="CK43" s="961"/>
      <c r="CL43" s="958"/>
      <c r="CM43" s="959"/>
      <c r="CN43" s="960"/>
      <c r="CO43" s="960"/>
      <c r="CP43" s="961"/>
      <c r="CQ43" s="958"/>
      <c r="CR43" s="959"/>
      <c r="CS43" s="960"/>
      <c r="CT43" s="960"/>
      <c r="CU43" s="961"/>
    </row>
    <row r="44" spans="1:99" x14ac:dyDescent="0.2">
      <c r="A44" s="941" t="s">
        <v>49</v>
      </c>
      <c r="B44" s="1156"/>
      <c r="C44" s="952" t="str">
        <f t="shared" si="0"/>
        <v/>
      </c>
      <c r="D44" s="1158"/>
      <c r="E44" s="1158"/>
      <c r="F44" s="953" t="str">
        <f t="shared" si="1"/>
        <v/>
      </c>
      <c r="G44" s="1157"/>
      <c r="H44" s="952" t="str">
        <f t="shared" si="2"/>
        <v/>
      </c>
      <c r="I44" s="1158"/>
      <c r="J44" s="1158"/>
      <c r="K44" s="953" t="str">
        <f t="shared" si="3"/>
        <v/>
      </c>
      <c r="L44" s="1157"/>
      <c r="M44" s="952" t="str">
        <f t="shared" si="4"/>
        <v/>
      </c>
      <c r="N44" s="1158"/>
      <c r="O44" s="1158"/>
      <c r="P44" s="953" t="str">
        <f t="shared" si="5"/>
        <v/>
      </c>
      <c r="Q44" s="1157"/>
      <c r="R44" s="952" t="str">
        <f t="shared" si="6"/>
        <v/>
      </c>
      <c r="S44" s="1158"/>
      <c r="T44" s="1158"/>
      <c r="U44" s="953" t="str">
        <f t="shared" si="7"/>
        <v/>
      </c>
      <c r="V44" s="1162"/>
      <c r="W44" s="952" t="str">
        <f t="shared" si="8"/>
        <v/>
      </c>
      <c r="X44" s="1163"/>
      <c r="Y44" s="1163"/>
      <c r="Z44" s="953" t="str">
        <f t="shared" si="9"/>
        <v/>
      </c>
      <c r="AA44" s="1162"/>
      <c r="AB44" s="952" t="str">
        <f t="shared" si="10"/>
        <v/>
      </c>
      <c r="AC44" s="1163"/>
      <c r="AD44" s="1163"/>
      <c r="AE44" s="953" t="str">
        <f t="shared" si="11"/>
        <v/>
      </c>
      <c r="AH44" s="1717"/>
      <c r="AI44" s="1197" t="s">
        <v>49</v>
      </c>
      <c r="AJ44" s="957"/>
      <c r="AK44" s="957"/>
      <c r="AL44" s="957"/>
      <c r="AM44" s="957"/>
      <c r="AN44" s="957"/>
      <c r="AO44" s="957"/>
      <c r="AP44" s="957"/>
      <c r="AQ44" s="957"/>
      <c r="AR44" s="957"/>
      <c r="AS44" s="957"/>
      <c r="AT44" s="957"/>
      <c r="AU44" s="957"/>
      <c r="AV44" s="957"/>
      <c r="AW44" s="957"/>
      <c r="AX44" s="957"/>
      <c r="AY44" s="957"/>
      <c r="AZ44" s="957"/>
      <c r="BA44" s="957"/>
      <c r="BB44" s="957"/>
      <c r="BC44" s="957"/>
      <c r="BD44" s="957"/>
      <c r="BE44" s="957"/>
      <c r="BF44" s="957"/>
      <c r="BG44" s="957"/>
      <c r="BH44" s="957"/>
      <c r="BI44" s="957"/>
      <c r="BJ44" s="957"/>
      <c r="BK44" s="957"/>
      <c r="BL44" s="957"/>
      <c r="BM44" s="1198"/>
      <c r="BP44" s="1718"/>
      <c r="BQ44" s="941" t="s">
        <v>49</v>
      </c>
      <c r="BR44" s="958"/>
      <c r="BS44" s="959"/>
      <c r="BT44" s="960"/>
      <c r="BU44" s="960"/>
      <c r="BV44" s="961"/>
      <c r="BW44" s="958"/>
      <c r="BX44" s="959"/>
      <c r="BY44" s="960"/>
      <c r="BZ44" s="960"/>
      <c r="CA44" s="961"/>
      <c r="CB44" s="959"/>
      <c r="CC44" s="959"/>
      <c r="CD44" s="960"/>
      <c r="CE44" s="960"/>
      <c r="CF44" s="961"/>
      <c r="CG44" s="958"/>
      <c r="CH44" s="959"/>
      <c r="CI44" s="960"/>
      <c r="CJ44" s="960"/>
      <c r="CK44" s="961"/>
      <c r="CL44" s="958"/>
      <c r="CM44" s="959"/>
      <c r="CN44" s="960"/>
      <c r="CO44" s="960"/>
      <c r="CP44" s="961"/>
      <c r="CQ44" s="958"/>
      <c r="CR44" s="959"/>
      <c r="CS44" s="960"/>
      <c r="CT44" s="960"/>
      <c r="CU44" s="961"/>
    </row>
    <row r="45" spans="1:99" x14ac:dyDescent="0.2">
      <c r="A45" s="941" t="s">
        <v>50</v>
      </c>
      <c r="B45" s="1157"/>
      <c r="C45" s="952" t="str">
        <f t="shared" si="0"/>
        <v/>
      </c>
      <c r="D45" s="1158"/>
      <c r="E45" s="1158"/>
      <c r="F45" s="953" t="str">
        <f t="shared" si="1"/>
        <v/>
      </c>
      <c r="G45" s="1157"/>
      <c r="H45" s="952" t="str">
        <f t="shared" si="2"/>
        <v/>
      </c>
      <c r="I45" s="1158"/>
      <c r="J45" s="1158"/>
      <c r="K45" s="953" t="str">
        <f t="shared" si="3"/>
        <v/>
      </c>
      <c r="L45" s="1157"/>
      <c r="M45" s="952" t="str">
        <f t="shared" si="4"/>
        <v/>
      </c>
      <c r="N45" s="1158"/>
      <c r="O45" s="1158"/>
      <c r="P45" s="953" t="str">
        <f t="shared" si="5"/>
        <v/>
      </c>
      <c r="Q45" s="1157"/>
      <c r="R45" s="952" t="str">
        <f t="shared" si="6"/>
        <v/>
      </c>
      <c r="S45" s="1158"/>
      <c r="T45" s="1158"/>
      <c r="U45" s="953" t="str">
        <f t="shared" si="7"/>
        <v/>
      </c>
      <c r="V45" s="1162"/>
      <c r="W45" s="952" t="str">
        <f t="shared" si="8"/>
        <v/>
      </c>
      <c r="X45" s="1163"/>
      <c r="Y45" s="1163"/>
      <c r="Z45" s="953" t="str">
        <f t="shared" si="9"/>
        <v/>
      </c>
      <c r="AA45" s="1162"/>
      <c r="AB45" s="952" t="str">
        <f t="shared" si="10"/>
        <v/>
      </c>
      <c r="AC45" s="1163"/>
      <c r="AD45" s="1163"/>
      <c r="AE45" s="953" t="str">
        <f t="shared" si="11"/>
        <v/>
      </c>
      <c r="AH45" s="1717"/>
      <c r="AI45" s="1197" t="s">
        <v>50</v>
      </c>
      <c r="AJ45" s="957"/>
      <c r="AK45" s="957"/>
      <c r="AL45" s="957"/>
      <c r="AM45" s="957"/>
      <c r="AN45" s="957"/>
      <c r="AO45" s="957"/>
      <c r="AP45" s="957"/>
      <c r="AQ45" s="957"/>
      <c r="AR45" s="957"/>
      <c r="AS45" s="957"/>
      <c r="AT45" s="957"/>
      <c r="AU45" s="957"/>
      <c r="AV45" s="957"/>
      <c r="AW45" s="957"/>
      <c r="AX45" s="957"/>
      <c r="AY45" s="957"/>
      <c r="AZ45" s="957"/>
      <c r="BA45" s="957"/>
      <c r="BB45" s="957"/>
      <c r="BC45" s="957"/>
      <c r="BD45" s="957"/>
      <c r="BE45" s="957"/>
      <c r="BF45" s="957"/>
      <c r="BG45" s="957"/>
      <c r="BH45" s="957"/>
      <c r="BI45" s="957"/>
      <c r="BJ45" s="957"/>
      <c r="BK45" s="957"/>
      <c r="BL45" s="957"/>
      <c r="BM45" s="1198"/>
      <c r="BP45" s="1718"/>
      <c r="BQ45" s="941" t="s">
        <v>50</v>
      </c>
      <c r="BR45" s="958"/>
      <c r="BS45" s="959"/>
      <c r="BT45" s="960"/>
      <c r="BU45" s="960"/>
      <c r="BV45" s="961"/>
      <c r="BW45" s="958"/>
      <c r="BX45" s="959"/>
      <c r="BY45" s="960"/>
      <c r="BZ45" s="960"/>
      <c r="CA45" s="961"/>
      <c r="CB45" s="959"/>
      <c r="CC45" s="959"/>
      <c r="CD45" s="960"/>
      <c r="CE45" s="960"/>
      <c r="CF45" s="961"/>
      <c r="CG45" s="958"/>
      <c r="CH45" s="959"/>
      <c r="CI45" s="960"/>
      <c r="CJ45" s="960"/>
      <c r="CK45" s="961"/>
      <c r="CL45" s="958"/>
      <c r="CM45" s="959"/>
      <c r="CN45" s="960"/>
      <c r="CO45" s="960"/>
      <c r="CP45" s="961"/>
      <c r="CQ45" s="958"/>
      <c r="CR45" s="959"/>
      <c r="CS45" s="960"/>
      <c r="CT45" s="960"/>
      <c r="CU45" s="961"/>
    </row>
    <row r="46" spans="1:99" x14ac:dyDescent="0.2">
      <c r="A46" s="941" t="s">
        <v>51</v>
      </c>
      <c r="B46" s="1156"/>
      <c r="C46" s="952" t="str">
        <f t="shared" ref="C46:C53" si="12">IF(COUNT(B45:B46)=2,B46-B45,"")</f>
        <v/>
      </c>
      <c r="D46" s="1158"/>
      <c r="E46" s="1158"/>
      <c r="F46" s="953" t="str">
        <f t="shared" ref="F46:F54" si="13">IF(COUNT(D46:E46)=2,C46-D46-E46,"")</f>
        <v/>
      </c>
      <c r="G46" s="1157"/>
      <c r="H46" s="952" t="str">
        <f t="shared" ref="H46:H53" si="14">IF(COUNT(G45:G46)=2,G46-G45,"")</f>
        <v/>
      </c>
      <c r="I46" s="1158"/>
      <c r="J46" s="1158"/>
      <c r="K46" s="953" t="str">
        <f t="shared" ref="K46:K54" si="15">IF(COUNT(I46:J46)=2,H46-I46-J46,"")</f>
        <v/>
      </c>
      <c r="L46" s="1157"/>
      <c r="M46" s="952" t="str">
        <f t="shared" ref="M46:M53" si="16">IF(COUNT(L45:L46)=2,L46-L45,"")</f>
        <v/>
      </c>
      <c r="N46" s="1158"/>
      <c r="O46" s="1158"/>
      <c r="P46" s="953" t="str">
        <f t="shared" ref="P46:P54" si="17">IF(COUNT(N46:O46)=2,M46-N46-O46,"")</f>
        <v/>
      </c>
      <c r="Q46" s="1157"/>
      <c r="R46" s="952" t="str">
        <f t="shared" ref="R46:R53" si="18">IF(COUNT(Q45:Q46)=2,Q46-Q45,"")</f>
        <v/>
      </c>
      <c r="S46" s="1158"/>
      <c r="T46" s="1158"/>
      <c r="U46" s="953" t="str">
        <f t="shared" ref="U46:U54" si="19">IF(COUNT(S46:T46)=2,R46-S46-T46,"")</f>
        <v/>
      </c>
      <c r="V46" s="1162"/>
      <c r="W46" s="952" t="str">
        <f t="shared" ref="W46:W53" si="20">IF(COUNT(V45:V46)=2,V46-V45,"")</f>
        <v/>
      </c>
      <c r="X46" s="1163"/>
      <c r="Y46" s="1163"/>
      <c r="Z46" s="953" t="str">
        <f t="shared" ref="Z46:Z54" si="21">IF(COUNT(X46:Y46)=2,W46-X46-Y46,"")</f>
        <v/>
      </c>
      <c r="AA46" s="1162"/>
      <c r="AB46" s="952" t="str">
        <f t="shared" ref="AB46:AB53" si="22">IF(COUNT(AA45:AA46)=2,AA46-AA45,"")</f>
        <v/>
      </c>
      <c r="AC46" s="1163"/>
      <c r="AD46" s="1163"/>
      <c r="AE46" s="953" t="str">
        <f t="shared" ref="AE46:AE54" si="23">IF(COUNT(AC46:AD46)=2,AB46-AC46-AD46,"")</f>
        <v/>
      </c>
      <c r="AH46" s="1717"/>
      <c r="AI46" s="1197" t="s">
        <v>51</v>
      </c>
      <c r="AJ46" s="957"/>
      <c r="AK46" s="957"/>
      <c r="AL46" s="957"/>
      <c r="AM46" s="957"/>
      <c r="AN46" s="957"/>
      <c r="AO46" s="957"/>
      <c r="AP46" s="957"/>
      <c r="AQ46" s="957"/>
      <c r="AR46" s="957"/>
      <c r="AS46" s="957"/>
      <c r="AT46" s="957"/>
      <c r="AU46" s="957"/>
      <c r="AV46" s="957"/>
      <c r="AW46" s="957"/>
      <c r="AX46" s="957"/>
      <c r="AY46" s="957"/>
      <c r="AZ46" s="957"/>
      <c r="BA46" s="957"/>
      <c r="BB46" s="957"/>
      <c r="BC46" s="957"/>
      <c r="BD46" s="957"/>
      <c r="BE46" s="957"/>
      <c r="BF46" s="957"/>
      <c r="BG46" s="957"/>
      <c r="BH46" s="957"/>
      <c r="BI46" s="957"/>
      <c r="BJ46" s="957"/>
      <c r="BK46" s="957"/>
      <c r="BL46" s="957"/>
      <c r="BM46" s="1198"/>
      <c r="BP46" s="1718"/>
      <c r="BQ46" s="941" t="s">
        <v>51</v>
      </c>
      <c r="BR46" s="958"/>
      <c r="BS46" s="959"/>
      <c r="BT46" s="960"/>
      <c r="BU46" s="960"/>
      <c r="BV46" s="961"/>
      <c r="BW46" s="958"/>
      <c r="BX46" s="959"/>
      <c r="BY46" s="960"/>
      <c r="BZ46" s="960"/>
      <c r="CA46" s="961"/>
      <c r="CB46" s="959"/>
      <c r="CC46" s="959"/>
      <c r="CD46" s="960"/>
      <c r="CE46" s="960"/>
      <c r="CF46" s="961"/>
      <c r="CG46" s="958"/>
      <c r="CH46" s="959"/>
      <c r="CI46" s="960"/>
      <c r="CJ46" s="960"/>
      <c r="CK46" s="961"/>
      <c r="CL46" s="958"/>
      <c r="CM46" s="959"/>
      <c r="CN46" s="960"/>
      <c r="CO46" s="960"/>
      <c r="CP46" s="961"/>
      <c r="CQ46" s="958"/>
      <c r="CR46" s="959"/>
      <c r="CS46" s="960"/>
      <c r="CT46" s="960"/>
      <c r="CU46" s="961"/>
    </row>
    <row r="47" spans="1:99" x14ac:dyDescent="0.2">
      <c r="A47" s="941" t="s">
        <v>52</v>
      </c>
      <c r="B47" s="1157"/>
      <c r="C47" s="952" t="str">
        <f>IF(COUNT(B46:B47)=2,B47-B46,"")</f>
        <v/>
      </c>
      <c r="D47" s="1158"/>
      <c r="E47" s="1158"/>
      <c r="F47" s="953" t="str">
        <f t="shared" si="13"/>
        <v/>
      </c>
      <c r="G47" s="1157"/>
      <c r="H47" s="952" t="str">
        <f>IF(COUNT(G46:G47)=2,G47-G46,"")</f>
        <v/>
      </c>
      <c r="I47" s="1158"/>
      <c r="J47" s="1158"/>
      <c r="K47" s="953" t="str">
        <f t="shared" si="15"/>
        <v/>
      </c>
      <c r="L47" s="1157"/>
      <c r="M47" s="952" t="str">
        <f>IF(COUNT(L46:L47)=2,L47-L46,"")</f>
        <v/>
      </c>
      <c r="N47" s="1158"/>
      <c r="O47" s="1158"/>
      <c r="P47" s="953" t="str">
        <f t="shared" si="17"/>
        <v/>
      </c>
      <c r="Q47" s="1157"/>
      <c r="R47" s="952" t="str">
        <f>IF(COUNT(Q46:Q47)=2,Q47-Q46,"")</f>
        <v/>
      </c>
      <c r="S47" s="1158"/>
      <c r="T47" s="1158"/>
      <c r="U47" s="953" t="str">
        <f t="shared" si="19"/>
        <v/>
      </c>
      <c r="V47" s="1162"/>
      <c r="W47" s="952" t="str">
        <f>IF(COUNT(V46:V47)=2,V47-V46,"")</f>
        <v/>
      </c>
      <c r="X47" s="1163"/>
      <c r="Y47" s="1163"/>
      <c r="Z47" s="953" t="str">
        <f t="shared" si="21"/>
        <v/>
      </c>
      <c r="AA47" s="1162"/>
      <c r="AB47" s="952" t="str">
        <f>IF(COUNT(AA46:AA47)=2,AA47-AA46,"")</f>
        <v/>
      </c>
      <c r="AC47" s="1163"/>
      <c r="AD47" s="1163"/>
      <c r="AE47" s="953" t="str">
        <f t="shared" si="23"/>
        <v/>
      </c>
      <c r="AH47" s="1717"/>
      <c r="AI47" s="1197" t="s">
        <v>52</v>
      </c>
      <c r="AJ47" s="957"/>
      <c r="AK47" s="957"/>
      <c r="AL47" s="957"/>
      <c r="AM47" s="957"/>
      <c r="AN47" s="957"/>
      <c r="AO47" s="957"/>
      <c r="AP47" s="957"/>
      <c r="AQ47" s="957"/>
      <c r="AR47" s="957"/>
      <c r="AS47" s="957"/>
      <c r="AT47" s="957"/>
      <c r="AU47" s="957"/>
      <c r="AV47" s="957"/>
      <c r="AW47" s="957"/>
      <c r="AX47" s="957"/>
      <c r="AY47" s="957"/>
      <c r="AZ47" s="957"/>
      <c r="BA47" s="957"/>
      <c r="BB47" s="957"/>
      <c r="BC47" s="957"/>
      <c r="BD47" s="957"/>
      <c r="BE47" s="957"/>
      <c r="BF47" s="957"/>
      <c r="BG47" s="957"/>
      <c r="BH47" s="957"/>
      <c r="BI47" s="957"/>
      <c r="BJ47" s="957"/>
      <c r="BK47" s="957"/>
      <c r="BL47" s="957"/>
      <c r="BM47" s="1198"/>
      <c r="BP47" s="1718"/>
      <c r="BQ47" s="941" t="s">
        <v>52</v>
      </c>
      <c r="BR47" s="958"/>
      <c r="BS47" s="959"/>
      <c r="BT47" s="960"/>
      <c r="BU47" s="960"/>
      <c r="BV47" s="961"/>
      <c r="BW47" s="958"/>
      <c r="BX47" s="959"/>
      <c r="BY47" s="960"/>
      <c r="BZ47" s="960"/>
      <c r="CA47" s="961"/>
      <c r="CB47" s="959"/>
      <c r="CC47" s="959"/>
      <c r="CD47" s="960"/>
      <c r="CE47" s="960"/>
      <c r="CF47" s="961"/>
      <c r="CG47" s="958"/>
      <c r="CH47" s="959"/>
      <c r="CI47" s="960"/>
      <c r="CJ47" s="960"/>
      <c r="CK47" s="961"/>
      <c r="CL47" s="958"/>
      <c r="CM47" s="959"/>
      <c r="CN47" s="960"/>
      <c r="CO47" s="960"/>
      <c r="CP47" s="961"/>
      <c r="CQ47" s="958"/>
      <c r="CR47" s="959"/>
      <c r="CS47" s="960"/>
      <c r="CT47" s="960"/>
      <c r="CU47" s="961"/>
    </row>
    <row r="48" spans="1:99" x14ac:dyDescent="0.2">
      <c r="A48" s="941" t="s">
        <v>53</v>
      </c>
      <c r="B48" s="1156"/>
      <c r="C48" s="952" t="str">
        <f t="shared" si="12"/>
        <v/>
      </c>
      <c r="D48" s="1158"/>
      <c r="E48" s="1158"/>
      <c r="F48" s="953" t="str">
        <f t="shared" si="13"/>
        <v/>
      </c>
      <c r="G48" s="1157"/>
      <c r="H48" s="952" t="str">
        <f t="shared" si="14"/>
        <v/>
      </c>
      <c r="I48" s="1158"/>
      <c r="J48" s="1158"/>
      <c r="K48" s="953" t="str">
        <f t="shared" si="15"/>
        <v/>
      </c>
      <c r="L48" s="1157"/>
      <c r="M48" s="952" t="str">
        <f t="shared" si="16"/>
        <v/>
      </c>
      <c r="N48" s="1158"/>
      <c r="O48" s="1158"/>
      <c r="P48" s="953" t="str">
        <f t="shared" si="17"/>
        <v/>
      </c>
      <c r="Q48" s="1157"/>
      <c r="R48" s="952" t="str">
        <f t="shared" si="18"/>
        <v/>
      </c>
      <c r="S48" s="1158"/>
      <c r="T48" s="1158"/>
      <c r="U48" s="953" t="str">
        <f t="shared" si="19"/>
        <v/>
      </c>
      <c r="V48" s="1162"/>
      <c r="W48" s="952" t="str">
        <f t="shared" si="20"/>
        <v/>
      </c>
      <c r="X48" s="1163"/>
      <c r="Y48" s="1163"/>
      <c r="Z48" s="953" t="str">
        <f t="shared" si="21"/>
        <v/>
      </c>
      <c r="AA48" s="1162"/>
      <c r="AB48" s="952" t="str">
        <f t="shared" si="22"/>
        <v/>
      </c>
      <c r="AC48" s="1163"/>
      <c r="AD48" s="1163"/>
      <c r="AE48" s="953" t="str">
        <f t="shared" si="23"/>
        <v/>
      </c>
      <c r="AH48" s="1717"/>
      <c r="AI48" s="1197" t="s">
        <v>53</v>
      </c>
      <c r="AJ48" s="957"/>
      <c r="AK48" s="957"/>
      <c r="AL48" s="957"/>
      <c r="AM48" s="957"/>
      <c r="AN48" s="957"/>
      <c r="AO48" s="957"/>
      <c r="AP48" s="957"/>
      <c r="AQ48" s="957"/>
      <c r="AR48" s="957"/>
      <c r="AS48" s="957"/>
      <c r="AT48" s="957"/>
      <c r="AU48" s="957"/>
      <c r="AV48" s="957"/>
      <c r="AW48" s="957"/>
      <c r="AX48" s="957"/>
      <c r="AY48" s="957"/>
      <c r="AZ48" s="957"/>
      <c r="BA48" s="957"/>
      <c r="BB48" s="957"/>
      <c r="BC48" s="957"/>
      <c r="BD48" s="957"/>
      <c r="BE48" s="957"/>
      <c r="BF48" s="957"/>
      <c r="BG48" s="957"/>
      <c r="BH48" s="957"/>
      <c r="BI48" s="957"/>
      <c r="BJ48" s="957"/>
      <c r="BK48" s="957"/>
      <c r="BL48" s="957"/>
      <c r="BM48" s="1198"/>
      <c r="BP48" s="1718"/>
      <c r="BQ48" s="941" t="s">
        <v>53</v>
      </c>
      <c r="BR48" s="958"/>
      <c r="BS48" s="959"/>
      <c r="BT48" s="960"/>
      <c r="BU48" s="960"/>
      <c r="BV48" s="961"/>
      <c r="BW48" s="958"/>
      <c r="BX48" s="959"/>
      <c r="BY48" s="960"/>
      <c r="BZ48" s="960"/>
      <c r="CA48" s="961"/>
      <c r="CB48" s="959"/>
      <c r="CC48" s="959"/>
      <c r="CD48" s="960"/>
      <c r="CE48" s="960"/>
      <c r="CF48" s="961"/>
      <c r="CG48" s="958"/>
      <c r="CH48" s="959"/>
      <c r="CI48" s="960"/>
      <c r="CJ48" s="960"/>
      <c r="CK48" s="961"/>
      <c r="CL48" s="958"/>
      <c r="CM48" s="959"/>
      <c r="CN48" s="960"/>
      <c r="CO48" s="960"/>
      <c r="CP48" s="961"/>
      <c r="CQ48" s="958"/>
      <c r="CR48" s="959"/>
      <c r="CS48" s="960"/>
      <c r="CT48" s="960"/>
      <c r="CU48" s="961"/>
    </row>
    <row r="49" spans="1:99" x14ac:dyDescent="0.2">
      <c r="A49" s="941" t="s">
        <v>54</v>
      </c>
      <c r="B49" s="1157"/>
      <c r="C49" s="952" t="str">
        <f t="shared" si="12"/>
        <v/>
      </c>
      <c r="D49" s="1158"/>
      <c r="E49" s="1158"/>
      <c r="F49" s="953" t="str">
        <f t="shared" si="13"/>
        <v/>
      </c>
      <c r="G49" s="1157"/>
      <c r="H49" s="952" t="str">
        <f t="shared" si="14"/>
        <v/>
      </c>
      <c r="I49" s="1158"/>
      <c r="J49" s="1158"/>
      <c r="K49" s="953" t="str">
        <f t="shared" si="15"/>
        <v/>
      </c>
      <c r="L49" s="1157"/>
      <c r="M49" s="952" t="str">
        <f t="shared" si="16"/>
        <v/>
      </c>
      <c r="N49" s="1158"/>
      <c r="O49" s="1158"/>
      <c r="P49" s="953" t="str">
        <f t="shared" si="17"/>
        <v/>
      </c>
      <c r="Q49" s="1157"/>
      <c r="R49" s="952" t="str">
        <f t="shared" si="18"/>
        <v/>
      </c>
      <c r="S49" s="1158"/>
      <c r="T49" s="1158"/>
      <c r="U49" s="953" t="str">
        <f t="shared" si="19"/>
        <v/>
      </c>
      <c r="V49" s="1162"/>
      <c r="W49" s="952" t="str">
        <f t="shared" si="20"/>
        <v/>
      </c>
      <c r="X49" s="1163"/>
      <c r="Y49" s="1163"/>
      <c r="Z49" s="953" t="str">
        <f t="shared" si="21"/>
        <v/>
      </c>
      <c r="AA49" s="1162"/>
      <c r="AB49" s="952" t="str">
        <f t="shared" si="22"/>
        <v/>
      </c>
      <c r="AC49" s="1163"/>
      <c r="AD49" s="1163"/>
      <c r="AE49" s="953" t="str">
        <f t="shared" si="23"/>
        <v/>
      </c>
      <c r="AH49" s="1717"/>
      <c r="AI49" s="1197" t="s">
        <v>54</v>
      </c>
      <c r="AJ49" s="957"/>
      <c r="AK49" s="957"/>
      <c r="AL49" s="957"/>
      <c r="AM49" s="957"/>
      <c r="AN49" s="957"/>
      <c r="AO49" s="957"/>
      <c r="AP49" s="957"/>
      <c r="AQ49" s="957"/>
      <c r="AR49" s="957"/>
      <c r="AS49" s="957"/>
      <c r="AT49" s="957"/>
      <c r="AU49" s="957"/>
      <c r="AV49" s="957"/>
      <c r="AW49" s="957"/>
      <c r="AX49" s="957"/>
      <c r="AY49" s="957"/>
      <c r="AZ49" s="957"/>
      <c r="BA49" s="957"/>
      <c r="BB49" s="957"/>
      <c r="BC49" s="957"/>
      <c r="BD49" s="957"/>
      <c r="BE49" s="957"/>
      <c r="BF49" s="957"/>
      <c r="BG49" s="957"/>
      <c r="BH49" s="957"/>
      <c r="BI49" s="957"/>
      <c r="BJ49" s="957"/>
      <c r="BK49" s="957"/>
      <c r="BL49" s="957"/>
      <c r="BM49" s="1198"/>
      <c r="BP49" s="1718"/>
      <c r="BQ49" s="941" t="s">
        <v>54</v>
      </c>
      <c r="BR49" s="958"/>
      <c r="BS49" s="959"/>
      <c r="BT49" s="960"/>
      <c r="BU49" s="960"/>
      <c r="BV49" s="961"/>
      <c r="BW49" s="958"/>
      <c r="BX49" s="959"/>
      <c r="BY49" s="960"/>
      <c r="BZ49" s="960"/>
      <c r="CA49" s="961"/>
      <c r="CB49" s="959"/>
      <c r="CC49" s="959"/>
      <c r="CD49" s="960"/>
      <c r="CE49" s="960"/>
      <c r="CF49" s="961"/>
      <c r="CG49" s="958"/>
      <c r="CH49" s="959"/>
      <c r="CI49" s="960"/>
      <c r="CJ49" s="960"/>
      <c r="CK49" s="961"/>
      <c r="CL49" s="958"/>
      <c r="CM49" s="959"/>
      <c r="CN49" s="960"/>
      <c r="CO49" s="960"/>
      <c r="CP49" s="961"/>
      <c r="CQ49" s="958"/>
      <c r="CR49" s="959"/>
      <c r="CS49" s="960"/>
      <c r="CT49" s="960"/>
      <c r="CU49" s="961"/>
    </row>
    <row r="50" spans="1:99" x14ac:dyDescent="0.2">
      <c r="A50" s="941" t="s">
        <v>55</v>
      </c>
      <c r="B50" s="1156"/>
      <c r="C50" s="952" t="str">
        <f>IF(COUNT(B49:B50)=2,B50-B49,"")</f>
        <v/>
      </c>
      <c r="D50" s="1158"/>
      <c r="E50" s="1158"/>
      <c r="F50" s="953" t="str">
        <f t="shared" si="13"/>
        <v/>
      </c>
      <c r="G50" s="1157"/>
      <c r="H50" s="952" t="str">
        <f>IF(COUNT(G49:G50)=2,G50-G49,"")</f>
        <v/>
      </c>
      <c r="I50" s="1158"/>
      <c r="J50" s="1158"/>
      <c r="K50" s="953" t="str">
        <f t="shared" si="15"/>
        <v/>
      </c>
      <c r="L50" s="1157"/>
      <c r="M50" s="952" t="str">
        <f>IF(COUNT(L49:L50)=2,L50-L49,"")</f>
        <v/>
      </c>
      <c r="N50" s="1158"/>
      <c r="O50" s="1158"/>
      <c r="P50" s="953" t="str">
        <f t="shared" si="17"/>
        <v/>
      </c>
      <c r="Q50" s="1157"/>
      <c r="R50" s="952" t="str">
        <f>IF(COUNT(Q49:Q50)=2,Q50-Q49,"")</f>
        <v/>
      </c>
      <c r="S50" s="1158"/>
      <c r="T50" s="1158"/>
      <c r="U50" s="953" t="str">
        <f t="shared" si="19"/>
        <v/>
      </c>
      <c r="V50" s="1162"/>
      <c r="W50" s="952" t="str">
        <f>IF(COUNT(V49:V50)=2,V50-V49,"")</f>
        <v/>
      </c>
      <c r="X50" s="1163"/>
      <c r="Y50" s="1163"/>
      <c r="Z50" s="953" t="str">
        <f t="shared" si="21"/>
        <v/>
      </c>
      <c r="AA50" s="1162"/>
      <c r="AB50" s="952" t="str">
        <f>IF(COUNT(AA49:AA50)=2,AA50-AA49,"")</f>
        <v/>
      </c>
      <c r="AC50" s="1163"/>
      <c r="AD50" s="1163"/>
      <c r="AE50" s="953" t="str">
        <f t="shared" si="23"/>
        <v/>
      </c>
      <c r="AH50" s="1717"/>
      <c r="AI50" s="1197" t="s">
        <v>55</v>
      </c>
      <c r="AJ50" s="957"/>
      <c r="AK50" s="957"/>
      <c r="AL50" s="957"/>
      <c r="AM50" s="957"/>
      <c r="AN50" s="957"/>
      <c r="AO50" s="957"/>
      <c r="AP50" s="957"/>
      <c r="AQ50" s="957"/>
      <c r="AR50" s="957"/>
      <c r="AS50" s="957"/>
      <c r="AT50" s="957"/>
      <c r="AU50" s="957"/>
      <c r="AV50" s="957"/>
      <c r="AW50" s="957"/>
      <c r="AX50" s="957"/>
      <c r="AY50" s="957"/>
      <c r="AZ50" s="957"/>
      <c r="BA50" s="957"/>
      <c r="BB50" s="957"/>
      <c r="BC50" s="957"/>
      <c r="BD50" s="957"/>
      <c r="BE50" s="957"/>
      <c r="BF50" s="957"/>
      <c r="BG50" s="957"/>
      <c r="BH50" s="957"/>
      <c r="BI50" s="957"/>
      <c r="BJ50" s="957"/>
      <c r="BK50" s="957"/>
      <c r="BL50" s="957"/>
      <c r="BM50" s="1198"/>
      <c r="BP50" s="1718"/>
      <c r="BQ50" s="941" t="s">
        <v>55</v>
      </c>
      <c r="BR50" s="958"/>
      <c r="BS50" s="959"/>
      <c r="BT50" s="960"/>
      <c r="BU50" s="960"/>
      <c r="BV50" s="961"/>
      <c r="BW50" s="958"/>
      <c r="BX50" s="959"/>
      <c r="BY50" s="960"/>
      <c r="BZ50" s="960"/>
      <c r="CA50" s="961"/>
      <c r="CB50" s="959"/>
      <c r="CC50" s="959"/>
      <c r="CD50" s="960"/>
      <c r="CE50" s="960"/>
      <c r="CF50" s="961"/>
      <c r="CG50" s="958"/>
      <c r="CH50" s="959"/>
      <c r="CI50" s="960"/>
      <c r="CJ50" s="960"/>
      <c r="CK50" s="961"/>
      <c r="CL50" s="958"/>
      <c r="CM50" s="959"/>
      <c r="CN50" s="960"/>
      <c r="CO50" s="960"/>
      <c r="CP50" s="961"/>
      <c r="CQ50" s="958"/>
      <c r="CR50" s="959"/>
      <c r="CS50" s="960"/>
      <c r="CT50" s="960"/>
      <c r="CU50" s="961"/>
    </row>
    <row r="51" spans="1:99" x14ac:dyDescent="0.2">
      <c r="A51" s="941" t="s">
        <v>1041</v>
      </c>
      <c r="B51" s="1157"/>
      <c r="C51" s="952" t="str">
        <f t="shared" si="12"/>
        <v/>
      </c>
      <c r="D51" s="1158"/>
      <c r="E51" s="1158"/>
      <c r="F51" s="953" t="str">
        <f t="shared" si="13"/>
        <v/>
      </c>
      <c r="G51" s="1157"/>
      <c r="H51" s="952" t="str">
        <f t="shared" si="14"/>
        <v/>
      </c>
      <c r="I51" s="1158"/>
      <c r="J51" s="1158"/>
      <c r="K51" s="953" t="str">
        <f t="shared" si="15"/>
        <v/>
      </c>
      <c r="L51" s="1157"/>
      <c r="M51" s="952" t="str">
        <f t="shared" si="16"/>
        <v/>
      </c>
      <c r="N51" s="1158"/>
      <c r="O51" s="1158"/>
      <c r="P51" s="953" t="str">
        <f t="shared" si="17"/>
        <v/>
      </c>
      <c r="Q51" s="1157"/>
      <c r="R51" s="952" t="str">
        <f t="shared" si="18"/>
        <v/>
      </c>
      <c r="S51" s="1158"/>
      <c r="T51" s="1158"/>
      <c r="U51" s="953" t="str">
        <f t="shared" si="19"/>
        <v/>
      </c>
      <c r="V51" s="1162"/>
      <c r="W51" s="952" t="str">
        <f t="shared" si="20"/>
        <v/>
      </c>
      <c r="X51" s="1163"/>
      <c r="Y51" s="1163"/>
      <c r="Z51" s="953" t="str">
        <f t="shared" si="21"/>
        <v/>
      </c>
      <c r="AA51" s="1162"/>
      <c r="AB51" s="952" t="str">
        <f t="shared" si="22"/>
        <v/>
      </c>
      <c r="AC51" s="1163"/>
      <c r="AD51" s="1163"/>
      <c r="AE51" s="953" t="str">
        <f t="shared" si="23"/>
        <v/>
      </c>
      <c r="AH51" s="1717"/>
      <c r="AI51" s="1197" t="s">
        <v>1041</v>
      </c>
      <c r="AJ51" s="957"/>
      <c r="AK51" s="957"/>
      <c r="AL51" s="957"/>
      <c r="AM51" s="957"/>
      <c r="AN51" s="957"/>
      <c r="AO51" s="957"/>
      <c r="AP51" s="957"/>
      <c r="AQ51" s="957"/>
      <c r="AR51" s="957"/>
      <c r="AS51" s="957"/>
      <c r="AT51" s="957"/>
      <c r="AU51" s="957"/>
      <c r="AV51" s="957"/>
      <c r="AW51" s="957"/>
      <c r="AX51" s="957"/>
      <c r="AY51" s="957"/>
      <c r="AZ51" s="957"/>
      <c r="BA51" s="957"/>
      <c r="BB51" s="957"/>
      <c r="BC51" s="957"/>
      <c r="BD51" s="957"/>
      <c r="BE51" s="957"/>
      <c r="BF51" s="957"/>
      <c r="BG51" s="957"/>
      <c r="BH51" s="957"/>
      <c r="BI51" s="957"/>
      <c r="BJ51" s="957"/>
      <c r="BK51" s="957"/>
      <c r="BL51" s="957"/>
      <c r="BM51" s="1198"/>
      <c r="BP51" s="1718"/>
      <c r="BQ51" s="941" t="s">
        <v>1041</v>
      </c>
      <c r="BR51" s="958"/>
      <c r="BS51" s="959"/>
      <c r="BT51" s="960"/>
      <c r="BU51" s="960"/>
      <c r="BV51" s="961"/>
      <c r="BW51" s="958"/>
      <c r="BX51" s="959"/>
      <c r="BY51" s="960"/>
      <c r="BZ51" s="960"/>
      <c r="CA51" s="961"/>
      <c r="CB51" s="959"/>
      <c r="CC51" s="959"/>
      <c r="CD51" s="960"/>
      <c r="CE51" s="960"/>
      <c r="CF51" s="961"/>
      <c r="CG51" s="958"/>
      <c r="CH51" s="959"/>
      <c r="CI51" s="960"/>
      <c r="CJ51" s="960"/>
      <c r="CK51" s="961"/>
      <c r="CL51" s="958"/>
      <c r="CM51" s="959"/>
      <c r="CN51" s="960"/>
      <c r="CO51" s="960"/>
      <c r="CP51" s="961"/>
      <c r="CQ51" s="958"/>
      <c r="CR51" s="959"/>
      <c r="CS51" s="960"/>
      <c r="CT51" s="960"/>
      <c r="CU51" s="961"/>
    </row>
    <row r="52" spans="1:99" x14ac:dyDescent="0.2">
      <c r="A52" s="941" t="s">
        <v>1032</v>
      </c>
      <c r="B52" s="1156"/>
      <c r="C52" s="952" t="str">
        <f t="shared" si="12"/>
        <v/>
      </c>
      <c r="D52" s="1158"/>
      <c r="E52" s="1158"/>
      <c r="F52" s="953" t="str">
        <f t="shared" si="13"/>
        <v/>
      </c>
      <c r="G52" s="1157"/>
      <c r="H52" s="952" t="str">
        <f t="shared" si="14"/>
        <v/>
      </c>
      <c r="I52" s="1158"/>
      <c r="J52" s="1158"/>
      <c r="K52" s="953" t="str">
        <f t="shared" si="15"/>
        <v/>
      </c>
      <c r="L52" s="1157"/>
      <c r="M52" s="952" t="str">
        <f t="shared" si="16"/>
        <v/>
      </c>
      <c r="N52" s="1158"/>
      <c r="O52" s="1158"/>
      <c r="P52" s="953" t="str">
        <f t="shared" si="17"/>
        <v/>
      </c>
      <c r="Q52" s="1157"/>
      <c r="R52" s="952" t="str">
        <f t="shared" si="18"/>
        <v/>
      </c>
      <c r="S52" s="1158"/>
      <c r="T52" s="1158"/>
      <c r="U52" s="953" t="str">
        <f t="shared" si="19"/>
        <v/>
      </c>
      <c r="V52" s="1162"/>
      <c r="W52" s="952" t="str">
        <f t="shared" si="20"/>
        <v/>
      </c>
      <c r="X52" s="1163"/>
      <c r="Y52" s="1163"/>
      <c r="Z52" s="953" t="str">
        <f t="shared" si="21"/>
        <v/>
      </c>
      <c r="AA52" s="1162"/>
      <c r="AB52" s="952" t="str">
        <f t="shared" si="22"/>
        <v/>
      </c>
      <c r="AC52" s="1163"/>
      <c r="AD52" s="1163"/>
      <c r="AE52" s="953" t="str">
        <f t="shared" si="23"/>
        <v/>
      </c>
      <c r="AH52" s="1717"/>
      <c r="AI52" s="1197" t="s">
        <v>1032</v>
      </c>
      <c r="AJ52" s="957"/>
      <c r="AK52" s="957"/>
      <c r="AL52" s="957"/>
      <c r="AM52" s="957"/>
      <c r="AN52" s="957"/>
      <c r="AO52" s="957"/>
      <c r="AP52" s="957"/>
      <c r="AQ52" s="957"/>
      <c r="AR52" s="957"/>
      <c r="AS52" s="957"/>
      <c r="AT52" s="957"/>
      <c r="AU52" s="957"/>
      <c r="AV52" s="957"/>
      <c r="AW52" s="957"/>
      <c r="AX52" s="957"/>
      <c r="AY52" s="957"/>
      <c r="AZ52" s="957"/>
      <c r="BA52" s="957"/>
      <c r="BB52" s="957"/>
      <c r="BC52" s="957"/>
      <c r="BD52" s="957"/>
      <c r="BE52" s="957"/>
      <c r="BF52" s="957"/>
      <c r="BG52" s="957"/>
      <c r="BH52" s="957"/>
      <c r="BI52" s="957"/>
      <c r="BJ52" s="957"/>
      <c r="BK52" s="957"/>
      <c r="BL52" s="957"/>
      <c r="BM52" s="1198"/>
      <c r="BP52" s="1718"/>
      <c r="BQ52" s="941" t="s">
        <v>1032</v>
      </c>
      <c r="BR52" s="958"/>
      <c r="BS52" s="959"/>
      <c r="BT52" s="960"/>
      <c r="BU52" s="960"/>
      <c r="BV52" s="961"/>
      <c r="BW52" s="958"/>
      <c r="BX52" s="959"/>
      <c r="BY52" s="960"/>
      <c r="BZ52" s="960"/>
      <c r="CA52" s="961"/>
      <c r="CB52" s="959"/>
      <c r="CC52" s="959"/>
      <c r="CD52" s="960"/>
      <c r="CE52" s="960"/>
      <c r="CF52" s="961"/>
      <c r="CG52" s="958"/>
      <c r="CH52" s="959"/>
      <c r="CI52" s="960"/>
      <c r="CJ52" s="960"/>
      <c r="CK52" s="961"/>
      <c r="CL52" s="958"/>
      <c r="CM52" s="959"/>
      <c r="CN52" s="960"/>
      <c r="CO52" s="960"/>
      <c r="CP52" s="961"/>
      <c r="CQ52" s="958"/>
      <c r="CR52" s="959"/>
      <c r="CS52" s="960"/>
      <c r="CT52" s="960"/>
      <c r="CU52" s="961"/>
    </row>
    <row r="53" spans="1:99" x14ac:dyDescent="0.2">
      <c r="A53" s="941" t="s">
        <v>1033</v>
      </c>
      <c r="B53" s="1157"/>
      <c r="C53" s="952" t="str">
        <f t="shared" si="12"/>
        <v/>
      </c>
      <c r="D53" s="1158"/>
      <c r="E53" s="1158"/>
      <c r="F53" s="953" t="str">
        <f t="shared" si="13"/>
        <v/>
      </c>
      <c r="G53" s="1157"/>
      <c r="H53" s="952" t="str">
        <f t="shared" si="14"/>
        <v/>
      </c>
      <c r="I53" s="1158"/>
      <c r="J53" s="1158"/>
      <c r="K53" s="953" t="str">
        <f t="shared" si="15"/>
        <v/>
      </c>
      <c r="L53" s="1157"/>
      <c r="M53" s="952" t="str">
        <f t="shared" si="16"/>
        <v/>
      </c>
      <c r="N53" s="1158"/>
      <c r="O53" s="1158"/>
      <c r="P53" s="953" t="str">
        <f t="shared" si="17"/>
        <v/>
      </c>
      <c r="Q53" s="1157"/>
      <c r="R53" s="952" t="str">
        <f t="shared" si="18"/>
        <v/>
      </c>
      <c r="S53" s="1158"/>
      <c r="T53" s="1158"/>
      <c r="U53" s="953" t="str">
        <f t="shared" si="19"/>
        <v/>
      </c>
      <c r="V53" s="1162"/>
      <c r="W53" s="952" t="str">
        <f t="shared" si="20"/>
        <v/>
      </c>
      <c r="X53" s="1163"/>
      <c r="Y53" s="1163"/>
      <c r="Z53" s="953" t="str">
        <f t="shared" si="21"/>
        <v/>
      </c>
      <c r="AA53" s="1162"/>
      <c r="AB53" s="952" t="str">
        <f t="shared" si="22"/>
        <v/>
      </c>
      <c r="AC53" s="1163"/>
      <c r="AD53" s="1163"/>
      <c r="AE53" s="953" t="str">
        <f t="shared" si="23"/>
        <v/>
      </c>
      <c r="AH53" s="1717"/>
      <c r="AI53" s="1197" t="s">
        <v>1033</v>
      </c>
      <c r="AJ53" s="957"/>
      <c r="AK53" s="957"/>
      <c r="AL53" s="957"/>
      <c r="AM53" s="957"/>
      <c r="AN53" s="957"/>
      <c r="AO53" s="957"/>
      <c r="AP53" s="957"/>
      <c r="AQ53" s="957"/>
      <c r="AR53" s="957"/>
      <c r="AS53" s="957"/>
      <c r="AT53" s="957"/>
      <c r="AU53" s="957"/>
      <c r="AV53" s="957"/>
      <c r="AW53" s="957"/>
      <c r="AX53" s="957"/>
      <c r="AY53" s="957"/>
      <c r="AZ53" s="957"/>
      <c r="BA53" s="957"/>
      <c r="BB53" s="957"/>
      <c r="BC53" s="957"/>
      <c r="BD53" s="957"/>
      <c r="BE53" s="957"/>
      <c r="BF53" s="957"/>
      <c r="BG53" s="957"/>
      <c r="BH53" s="957"/>
      <c r="BI53" s="957"/>
      <c r="BJ53" s="957"/>
      <c r="BK53" s="957"/>
      <c r="BL53" s="957"/>
      <c r="BM53" s="1198"/>
      <c r="BP53" s="1718"/>
      <c r="BQ53" s="941" t="s">
        <v>1033</v>
      </c>
      <c r="BR53" s="958"/>
      <c r="BS53" s="959"/>
      <c r="BT53" s="960"/>
      <c r="BU53" s="960"/>
      <c r="BV53" s="961"/>
      <c r="BW53" s="958"/>
      <c r="BX53" s="959"/>
      <c r="BY53" s="960"/>
      <c r="BZ53" s="960"/>
      <c r="CA53" s="961"/>
      <c r="CB53" s="959"/>
      <c r="CC53" s="959"/>
      <c r="CD53" s="960"/>
      <c r="CE53" s="960"/>
      <c r="CF53" s="961"/>
      <c r="CG53" s="958"/>
      <c r="CH53" s="959"/>
      <c r="CI53" s="960"/>
      <c r="CJ53" s="960"/>
      <c r="CK53" s="961"/>
      <c r="CL53" s="958"/>
      <c r="CM53" s="959"/>
      <c r="CN53" s="960"/>
      <c r="CO53" s="960"/>
      <c r="CP53" s="961"/>
      <c r="CQ53" s="958"/>
      <c r="CR53" s="959"/>
      <c r="CS53" s="960"/>
      <c r="CT53" s="960"/>
      <c r="CU53" s="961"/>
    </row>
    <row r="54" spans="1:99" x14ac:dyDescent="0.2">
      <c r="A54" s="941" t="s">
        <v>1034</v>
      </c>
      <c r="B54" s="1156"/>
      <c r="C54" s="952" t="str">
        <f>IF(COUNT(B53:B54)=2,B54-B53,"")</f>
        <v/>
      </c>
      <c r="D54" s="1158"/>
      <c r="E54" s="1158"/>
      <c r="F54" s="953" t="str">
        <f t="shared" si="13"/>
        <v/>
      </c>
      <c r="G54" s="1157"/>
      <c r="H54" s="952" t="str">
        <f>IF(COUNT(G53:G54)=2,G54-G53,"")</f>
        <v/>
      </c>
      <c r="I54" s="1158"/>
      <c r="J54" s="1158"/>
      <c r="K54" s="953" t="str">
        <f t="shared" si="15"/>
        <v/>
      </c>
      <c r="L54" s="1157"/>
      <c r="M54" s="952" t="str">
        <f>IF(COUNT(L53:L54)=2,L54-L53,"")</f>
        <v/>
      </c>
      <c r="N54" s="1158"/>
      <c r="O54" s="1158"/>
      <c r="P54" s="953" t="str">
        <f t="shared" si="17"/>
        <v/>
      </c>
      <c r="Q54" s="1157"/>
      <c r="R54" s="952" t="str">
        <f>IF(COUNT(Q53:Q54)=2,Q54-Q53,"")</f>
        <v/>
      </c>
      <c r="S54" s="1158"/>
      <c r="T54" s="1158"/>
      <c r="U54" s="953" t="str">
        <f t="shared" si="19"/>
        <v/>
      </c>
      <c r="V54" s="1162"/>
      <c r="W54" s="952" t="str">
        <f>IF(COUNT(V53:V54)=2,V54-V53,"")</f>
        <v/>
      </c>
      <c r="X54" s="1163"/>
      <c r="Y54" s="1163"/>
      <c r="Z54" s="953" t="str">
        <f t="shared" si="21"/>
        <v/>
      </c>
      <c r="AA54" s="1162"/>
      <c r="AB54" s="952" t="str">
        <f>IF(COUNT(AA53:AA54)=2,AA54-AA53,"")</f>
        <v/>
      </c>
      <c r="AC54" s="1163"/>
      <c r="AD54" s="1163"/>
      <c r="AE54" s="953" t="str">
        <f t="shared" si="23"/>
        <v/>
      </c>
      <c r="AH54" s="1717"/>
      <c r="AI54" s="1197" t="s">
        <v>1034</v>
      </c>
      <c r="AJ54" s="957"/>
      <c r="AK54" s="957"/>
      <c r="AL54" s="957"/>
      <c r="AM54" s="957"/>
      <c r="AN54" s="957"/>
      <c r="AO54" s="957"/>
      <c r="AP54" s="957"/>
      <c r="AQ54" s="957"/>
      <c r="AR54" s="957"/>
      <c r="AS54" s="957"/>
      <c r="AT54" s="957"/>
      <c r="AU54" s="957"/>
      <c r="AV54" s="957"/>
      <c r="AW54" s="957"/>
      <c r="AX54" s="957"/>
      <c r="AY54" s="957"/>
      <c r="AZ54" s="957"/>
      <c r="BA54" s="957"/>
      <c r="BB54" s="957"/>
      <c r="BC54" s="957"/>
      <c r="BD54" s="957"/>
      <c r="BE54" s="957"/>
      <c r="BF54" s="957"/>
      <c r="BG54" s="957"/>
      <c r="BH54" s="957"/>
      <c r="BI54" s="957"/>
      <c r="BJ54" s="957"/>
      <c r="BK54" s="957"/>
      <c r="BL54" s="957"/>
      <c r="BM54" s="1198"/>
      <c r="BP54" s="1718"/>
      <c r="BQ54" s="941" t="s">
        <v>1034</v>
      </c>
      <c r="BR54" s="958"/>
      <c r="BS54" s="959"/>
      <c r="BT54" s="960"/>
      <c r="BU54" s="960"/>
      <c r="BV54" s="961"/>
      <c r="BW54" s="958"/>
      <c r="BX54" s="959"/>
      <c r="BY54" s="960"/>
      <c r="BZ54" s="960"/>
      <c r="CA54" s="961"/>
      <c r="CB54" s="959"/>
      <c r="CC54" s="959"/>
      <c r="CD54" s="960"/>
      <c r="CE54" s="960"/>
      <c r="CF54" s="961"/>
      <c r="CG54" s="958"/>
      <c r="CH54" s="959"/>
      <c r="CI54" s="960"/>
      <c r="CJ54" s="960"/>
      <c r="CK54" s="961"/>
      <c r="CL54" s="958"/>
      <c r="CM54" s="959"/>
      <c r="CN54" s="960"/>
      <c r="CO54" s="960"/>
      <c r="CP54" s="961"/>
      <c r="CQ54" s="958"/>
      <c r="CR54" s="959"/>
      <c r="CS54" s="960"/>
      <c r="CT54" s="960"/>
      <c r="CU54" s="961"/>
    </row>
    <row r="55" spans="1:99" x14ac:dyDescent="0.2">
      <c r="A55" s="941" t="s">
        <v>1223</v>
      </c>
      <c r="B55" s="1157"/>
      <c r="C55" s="952" t="str">
        <f t="shared" ref="C55:C62" si="24">IF(COUNT(B54:B55)=2,B55-B54,"")</f>
        <v/>
      </c>
      <c r="D55" s="1158"/>
      <c r="E55" s="1158"/>
      <c r="F55" s="953" t="str">
        <f t="shared" ref="F55:F58" si="25">IF(COUNT(D55:E55)=2,C55-D55-E55,"")</f>
        <v/>
      </c>
      <c r="G55" s="1157"/>
      <c r="H55" s="952" t="str">
        <f t="shared" ref="H55:H58" si="26">IF(COUNT(G54:G55)=2,G55-G54,"")</f>
        <v/>
      </c>
      <c r="I55" s="1158"/>
      <c r="J55" s="1158"/>
      <c r="K55" s="953" t="str">
        <f t="shared" ref="K55:K58" si="27">IF(COUNT(I55:J55)=2,H55-I55-J55,"")</f>
        <v/>
      </c>
      <c r="L55" s="1157"/>
      <c r="M55" s="952" t="str">
        <f t="shared" ref="M55:M58" si="28">IF(COUNT(L54:L55)=2,L55-L54,"")</f>
        <v/>
      </c>
      <c r="N55" s="1158"/>
      <c r="O55" s="1158"/>
      <c r="P55" s="953" t="str">
        <f t="shared" ref="P55:P58" si="29">IF(COUNT(N55:O55)=2,M55-N55-O55,"")</f>
        <v/>
      </c>
      <c r="Q55" s="1157"/>
      <c r="R55" s="952" t="str">
        <f t="shared" ref="R55:R58" si="30">IF(COUNT(Q54:Q55)=2,Q55-Q54,"")</f>
        <v/>
      </c>
      <c r="S55" s="1158"/>
      <c r="T55" s="1158"/>
      <c r="U55" s="953" t="str">
        <f t="shared" ref="U55:U58" si="31">IF(COUNT(S55:T55)=2,R55-S55-T55,"")</f>
        <v/>
      </c>
      <c r="V55" s="1162"/>
      <c r="W55" s="952" t="str">
        <f t="shared" ref="W55:W58" si="32">IF(COUNT(V54:V55)=2,V55-V54,"")</f>
        <v/>
      </c>
      <c r="X55" s="1163"/>
      <c r="Y55" s="1163"/>
      <c r="Z55" s="953" t="str">
        <f t="shared" ref="Z55:Z58" si="33">IF(COUNT(X55:Y55)=2,W55-X55-Y55,"")</f>
        <v/>
      </c>
      <c r="AA55" s="1162"/>
      <c r="AB55" s="952" t="str">
        <f t="shared" ref="AB55:AB58" si="34">IF(COUNT(AA54:AA55)=2,AA55-AA54,"")</f>
        <v/>
      </c>
      <c r="AC55" s="1163"/>
      <c r="AD55" s="1163"/>
      <c r="AE55" s="953" t="str">
        <f t="shared" ref="AE55:AE58" si="35">IF(COUNT(AC55:AD55)=2,AB55-AC55-AD55,"")</f>
        <v/>
      </c>
      <c r="AH55" s="1316"/>
      <c r="AI55" s="1359" t="s">
        <v>1223</v>
      </c>
      <c r="AJ55" s="957"/>
      <c r="AK55" s="957"/>
      <c r="AL55" s="957"/>
      <c r="AM55" s="957"/>
      <c r="AN55" s="957"/>
      <c r="AO55" s="957"/>
      <c r="AP55" s="957"/>
      <c r="AQ55" s="957"/>
      <c r="AR55" s="957"/>
      <c r="AS55" s="957"/>
      <c r="AT55" s="957"/>
      <c r="AU55" s="957"/>
      <c r="AV55" s="957"/>
      <c r="AW55" s="957"/>
      <c r="AX55" s="957"/>
      <c r="AY55" s="957"/>
      <c r="AZ55" s="957"/>
      <c r="BA55" s="957"/>
      <c r="BB55" s="957"/>
      <c r="BC55" s="957"/>
      <c r="BD55" s="957"/>
      <c r="BE55" s="957"/>
      <c r="BF55" s="957"/>
      <c r="BG55" s="957"/>
      <c r="BH55" s="957"/>
      <c r="BI55" s="957"/>
      <c r="BJ55" s="957"/>
      <c r="BK55" s="957"/>
      <c r="BL55" s="957"/>
      <c r="BM55" s="1198"/>
      <c r="BP55" s="1317"/>
      <c r="BQ55" s="941" t="s">
        <v>1223</v>
      </c>
      <c r="BR55" s="958"/>
      <c r="BS55" s="959"/>
      <c r="BT55" s="960"/>
      <c r="BU55" s="960"/>
      <c r="BV55" s="961"/>
      <c r="BW55" s="958"/>
      <c r="BX55" s="959"/>
      <c r="BY55" s="960"/>
      <c r="BZ55" s="960"/>
      <c r="CA55" s="961"/>
      <c r="CB55" s="959"/>
      <c r="CC55" s="959"/>
      <c r="CD55" s="960"/>
      <c r="CE55" s="960"/>
      <c r="CF55" s="961"/>
      <c r="CG55" s="958"/>
      <c r="CH55" s="959"/>
      <c r="CI55" s="960"/>
      <c r="CJ55" s="960"/>
      <c r="CK55" s="961"/>
      <c r="CL55" s="958"/>
      <c r="CM55" s="959"/>
      <c r="CN55" s="960"/>
      <c r="CO55" s="960"/>
      <c r="CP55" s="961"/>
      <c r="CQ55" s="958"/>
      <c r="CR55" s="959"/>
      <c r="CS55" s="960"/>
      <c r="CT55" s="960"/>
      <c r="CU55" s="961"/>
    </row>
    <row r="56" spans="1:99" x14ac:dyDescent="0.2">
      <c r="A56" s="941" t="s">
        <v>1224</v>
      </c>
      <c r="B56" s="1156"/>
      <c r="C56" s="952" t="str">
        <f t="shared" si="24"/>
        <v/>
      </c>
      <c r="D56" s="1158"/>
      <c r="E56" s="1158"/>
      <c r="F56" s="953" t="str">
        <f t="shared" si="25"/>
        <v/>
      </c>
      <c r="G56" s="1157"/>
      <c r="H56" s="952" t="str">
        <f t="shared" si="26"/>
        <v/>
      </c>
      <c r="I56" s="1158"/>
      <c r="J56" s="1158"/>
      <c r="K56" s="953" t="str">
        <f t="shared" si="27"/>
        <v/>
      </c>
      <c r="L56" s="1157"/>
      <c r="M56" s="952" t="str">
        <f t="shared" si="28"/>
        <v/>
      </c>
      <c r="N56" s="1158"/>
      <c r="O56" s="1158"/>
      <c r="P56" s="953" t="str">
        <f t="shared" si="29"/>
        <v/>
      </c>
      <c r="Q56" s="1157"/>
      <c r="R56" s="952" t="str">
        <f t="shared" si="30"/>
        <v/>
      </c>
      <c r="S56" s="1158"/>
      <c r="T56" s="1158"/>
      <c r="U56" s="953" t="str">
        <f t="shared" si="31"/>
        <v/>
      </c>
      <c r="V56" s="1162"/>
      <c r="W56" s="952" t="str">
        <f t="shared" si="32"/>
        <v/>
      </c>
      <c r="X56" s="1163"/>
      <c r="Y56" s="1163"/>
      <c r="Z56" s="953" t="str">
        <f t="shared" si="33"/>
        <v/>
      </c>
      <c r="AA56" s="1162"/>
      <c r="AB56" s="952" t="str">
        <f t="shared" si="34"/>
        <v/>
      </c>
      <c r="AC56" s="1163"/>
      <c r="AD56" s="1163"/>
      <c r="AE56" s="953" t="str">
        <f t="shared" si="35"/>
        <v/>
      </c>
      <c r="AH56" s="1316"/>
      <c r="AI56" s="1359" t="s">
        <v>1240</v>
      </c>
      <c r="AJ56" s="957"/>
      <c r="AK56" s="957"/>
      <c r="AL56" s="957"/>
      <c r="AM56" s="957"/>
      <c r="AN56" s="957"/>
      <c r="AO56" s="957"/>
      <c r="AP56" s="957"/>
      <c r="AQ56" s="957"/>
      <c r="AR56" s="957"/>
      <c r="AS56" s="957"/>
      <c r="AT56" s="957"/>
      <c r="AU56" s="957"/>
      <c r="AV56" s="957"/>
      <c r="AW56" s="957"/>
      <c r="AX56" s="957"/>
      <c r="AY56" s="957"/>
      <c r="AZ56" s="957"/>
      <c r="BA56" s="957"/>
      <c r="BB56" s="957"/>
      <c r="BC56" s="957"/>
      <c r="BD56" s="957"/>
      <c r="BE56" s="957"/>
      <c r="BF56" s="957"/>
      <c r="BG56" s="957"/>
      <c r="BH56" s="957"/>
      <c r="BI56" s="957"/>
      <c r="BJ56" s="957"/>
      <c r="BK56" s="957"/>
      <c r="BL56" s="957"/>
      <c r="BM56" s="1198"/>
      <c r="BP56" s="1317"/>
      <c r="BQ56" s="941" t="s">
        <v>1224</v>
      </c>
      <c r="BR56" s="958"/>
      <c r="BS56" s="959"/>
      <c r="BT56" s="960"/>
      <c r="BU56" s="960"/>
      <c r="BV56" s="961"/>
      <c r="BW56" s="958"/>
      <c r="BX56" s="959"/>
      <c r="BY56" s="960"/>
      <c r="BZ56" s="960"/>
      <c r="CA56" s="961"/>
      <c r="CB56" s="959"/>
      <c r="CC56" s="959"/>
      <c r="CD56" s="960"/>
      <c r="CE56" s="960"/>
      <c r="CF56" s="961"/>
      <c r="CG56" s="958"/>
      <c r="CH56" s="959"/>
      <c r="CI56" s="960"/>
      <c r="CJ56" s="960"/>
      <c r="CK56" s="961"/>
      <c r="CL56" s="958"/>
      <c r="CM56" s="959"/>
      <c r="CN56" s="960"/>
      <c r="CO56" s="960"/>
      <c r="CP56" s="961"/>
      <c r="CQ56" s="958"/>
      <c r="CR56" s="959"/>
      <c r="CS56" s="960"/>
      <c r="CT56" s="960"/>
      <c r="CU56" s="961"/>
    </row>
    <row r="57" spans="1:99" x14ac:dyDescent="0.2">
      <c r="A57" s="941" t="s">
        <v>1225</v>
      </c>
      <c r="B57" s="1157"/>
      <c r="C57" s="952" t="str">
        <f t="shared" si="24"/>
        <v/>
      </c>
      <c r="D57" s="1158"/>
      <c r="E57" s="1158"/>
      <c r="F57" s="953" t="str">
        <f t="shared" si="25"/>
        <v/>
      </c>
      <c r="G57" s="1157"/>
      <c r="H57" s="952" t="str">
        <f t="shared" si="26"/>
        <v/>
      </c>
      <c r="I57" s="1158"/>
      <c r="J57" s="1158"/>
      <c r="K57" s="953" t="str">
        <f t="shared" si="27"/>
        <v/>
      </c>
      <c r="L57" s="1157"/>
      <c r="M57" s="952" t="str">
        <f t="shared" si="28"/>
        <v/>
      </c>
      <c r="N57" s="1158"/>
      <c r="O57" s="1158"/>
      <c r="P57" s="953" t="str">
        <f t="shared" si="29"/>
        <v/>
      </c>
      <c r="Q57" s="1157"/>
      <c r="R57" s="952" t="str">
        <f t="shared" si="30"/>
        <v/>
      </c>
      <c r="S57" s="1158"/>
      <c r="T57" s="1158"/>
      <c r="U57" s="953" t="str">
        <f t="shared" si="31"/>
        <v/>
      </c>
      <c r="V57" s="1162"/>
      <c r="W57" s="952" t="str">
        <f t="shared" si="32"/>
        <v/>
      </c>
      <c r="X57" s="1163"/>
      <c r="Y57" s="1163"/>
      <c r="Z57" s="953" t="str">
        <f t="shared" si="33"/>
        <v/>
      </c>
      <c r="AA57" s="1162"/>
      <c r="AB57" s="952" t="str">
        <f t="shared" si="34"/>
        <v/>
      </c>
      <c r="AC57" s="1163"/>
      <c r="AD57" s="1163"/>
      <c r="AE57" s="953" t="str">
        <f t="shared" si="35"/>
        <v/>
      </c>
      <c r="AH57" s="1316"/>
      <c r="AI57" s="1197" t="s">
        <v>1241</v>
      </c>
      <c r="AJ57" s="957"/>
      <c r="AK57" s="957"/>
      <c r="AL57" s="957"/>
      <c r="AM57" s="957"/>
      <c r="AN57" s="957"/>
      <c r="AO57" s="957"/>
      <c r="AP57" s="957"/>
      <c r="AQ57" s="957"/>
      <c r="AR57" s="957"/>
      <c r="AS57" s="957"/>
      <c r="AT57" s="957"/>
      <c r="AU57" s="957"/>
      <c r="AV57" s="957"/>
      <c r="AW57" s="957"/>
      <c r="AX57" s="957"/>
      <c r="AY57" s="957"/>
      <c r="AZ57" s="957"/>
      <c r="BA57" s="957"/>
      <c r="BB57" s="957"/>
      <c r="BC57" s="957"/>
      <c r="BD57" s="957"/>
      <c r="BE57" s="957"/>
      <c r="BF57" s="957"/>
      <c r="BG57" s="957"/>
      <c r="BH57" s="957"/>
      <c r="BI57" s="957"/>
      <c r="BJ57" s="957"/>
      <c r="BK57" s="957"/>
      <c r="BL57" s="957"/>
      <c r="BM57" s="1198"/>
      <c r="BP57" s="1317"/>
      <c r="BQ57" s="941" t="s">
        <v>1225</v>
      </c>
      <c r="BR57" s="958"/>
      <c r="BS57" s="959"/>
      <c r="BT57" s="960"/>
      <c r="BU57" s="960"/>
      <c r="BV57" s="961"/>
      <c r="BW57" s="958"/>
      <c r="BX57" s="959"/>
      <c r="BY57" s="960"/>
      <c r="BZ57" s="960"/>
      <c r="CA57" s="961"/>
      <c r="CB57" s="959"/>
      <c r="CC57" s="959"/>
      <c r="CD57" s="960"/>
      <c r="CE57" s="960"/>
      <c r="CF57" s="961"/>
      <c r="CG57" s="958"/>
      <c r="CH57" s="959"/>
      <c r="CI57" s="960"/>
      <c r="CJ57" s="960"/>
      <c r="CK57" s="961"/>
      <c r="CL57" s="958"/>
      <c r="CM57" s="959"/>
      <c r="CN57" s="960"/>
      <c r="CO57" s="960"/>
      <c r="CP57" s="961"/>
      <c r="CQ57" s="958"/>
      <c r="CR57" s="959"/>
      <c r="CS57" s="960"/>
      <c r="CT57" s="960"/>
      <c r="CU57" s="961"/>
    </row>
    <row r="58" spans="1:99" x14ac:dyDescent="0.2">
      <c r="A58" s="941" t="s">
        <v>1226</v>
      </c>
      <c r="B58" s="1156"/>
      <c r="C58" s="952" t="str">
        <f t="shared" si="24"/>
        <v/>
      </c>
      <c r="D58" s="1158"/>
      <c r="E58" s="1158"/>
      <c r="F58" s="953" t="str">
        <f t="shared" si="25"/>
        <v/>
      </c>
      <c r="G58" s="1157"/>
      <c r="H58" s="952" t="str">
        <f t="shared" si="26"/>
        <v/>
      </c>
      <c r="I58" s="1158"/>
      <c r="J58" s="1158"/>
      <c r="K58" s="953" t="str">
        <f t="shared" si="27"/>
        <v/>
      </c>
      <c r="L58" s="1157"/>
      <c r="M58" s="952" t="str">
        <f t="shared" si="28"/>
        <v/>
      </c>
      <c r="N58" s="1158"/>
      <c r="O58" s="1158"/>
      <c r="P58" s="953" t="str">
        <f t="shared" si="29"/>
        <v/>
      </c>
      <c r="Q58" s="1157"/>
      <c r="R58" s="952" t="str">
        <f t="shared" si="30"/>
        <v/>
      </c>
      <c r="S58" s="1158"/>
      <c r="T58" s="1158"/>
      <c r="U58" s="953" t="str">
        <f t="shared" si="31"/>
        <v/>
      </c>
      <c r="V58" s="1162"/>
      <c r="W58" s="952" t="str">
        <f t="shared" si="32"/>
        <v/>
      </c>
      <c r="X58" s="1163"/>
      <c r="Y58" s="1163"/>
      <c r="Z58" s="953" t="str">
        <f t="shared" si="33"/>
        <v/>
      </c>
      <c r="AA58" s="1162"/>
      <c r="AB58" s="952" t="str">
        <f t="shared" si="34"/>
        <v/>
      </c>
      <c r="AC58" s="1163"/>
      <c r="AD58" s="1163"/>
      <c r="AE58" s="953" t="str">
        <f t="shared" si="35"/>
        <v/>
      </c>
      <c r="AH58" s="1316"/>
      <c r="AI58" s="1197" t="s">
        <v>1242</v>
      </c>
      <c r="AJ58" s="957"/>
      <c r="AK58" s="957"/>
      <c r="AL58" s="957"/>
      <c r="AM58" s="957"/>
      <c r="AN58" s="957"/>
      <c r="AO58" s="957"/>
      <c r="AP58" s="957"/>
      <c r="AQ58" s="957"/>
      <c r="AR58" s="957"/>
      <c r="AS58" s="957"/>
      <c r="AT58" s="957"/>
      <c r="AU58" s="957"/>
      <c r="AV58" s="957"/>
      <c r="AW58" s="957"/>
      <c r="AX58" s="957"/>
      <c r="AY58" s="957"/>
      <c r="AZ58" s="957"/>
      <c r="BA58" s="957"/>
      <c r="BB58" s="957"/>
      <c r="BC58" s="957"/>
      <c r="BD58" s="957"/>
      <c r="BE58" s="957"/>
      <c r="BF58" s="957"/>
      <c r="BG58" s="957"/>
      <c r="BH58" s="957"/>
      <c r="BI58" s="957"/>
      <c r="BJ58" s="957"/>
      <c r="BK58" s="957"/>
      <c r="BL58" s="957"/>
      <c r="BM58" s="1198"/>
      <c r="BP58" s="1317"/>
      <c r="BQ58" s="941" t="s">
        <v>1226</v>
      </c>
      <c r="BR58" s="958"/>
      <c r="BS58" s="959"/>
      <c r="BT58" s="960"/>
      <c r="BU58" s="960"/>
      <c r="BV58" s="961"/>
      <c r="BW58" s="958"/>
      <c r="BX58" s="959"/>
      <c r="BY58" s="960"/>
      <c r="BZ58" s="960"/>
      <c r="CA58" s="961"/>
      <c r="CB58" s="959"/>
      <c r="CC58" s="959"/>
      <c r="CD58" s="960"/>
      <c r="CE58" s="960"/>
      <c r="CF58" s="961"/>
      <c r="CG58" s="958"/>
      <c r="CH58" s="959"/>
      <c r="CI58" s="960"/>
      <c r="CJ58" s="960"/>
      <c r="CK58" s="961"/>
      <c r="CL58" s="958"/>
      <c r="CM58" s="959"/>
      <c r="CN58" s="960"/>
      <c r="CO58" s="960"/>
      <c r="CP58" s="961"/>
      <c r="CQ58" s="958"/>
      <c r="CR58" s="959"/>
      <c r="CS58" s="960"/>
      <c r="CT58" s="960"/>
      <c r="CU58" s="961"/>
    </row>
    <row r="59" spans="1:99" x14ac:dyDescent="0.2">
      <c r="A59" s="941" t="s">
        <v>1310</v>
      </c>
      <c r="B59" s="1157"/>
      <c r="C59" s="952" t="str">
        <f t="shared" si="24"/>
        <v/>
      </c>
      <c r="D59" s="1158"/>
      <c r="E59" s="1158"/>
      <c r="F59" s="953" t="str">
        <f t="shared" ref="F59:F62" si="36">IF(COUNT(D59:E59)=2,C59-D59-E59,"")</f>
        <v/>
      </c>
      <c r="G59" s="1157"/>
      <c r="H59" s="952" t="str">
        <f t="shared" ref="H59:H62" si="37">IF(COUNT(G58:G59)=2,G59-G58,"")</f>
        <v/>
      </c>
      <c r="I59" s="1158"/>
      <c r="J59" s="1158"/>
      <c r="K59" s="953" t="str">
        <f t="shared" ref="K59:K62" si="38">IF(COUNT(I59:J59)=2,H59-I59-J59,"")</f>
        <v/>
      </c>
      <c r="L59" s="1157"/>
      <c r="M59" s="952" t="str">
        <f t="shared" ref="M59:M62" si="39">IF(COUNT(L58:L59)=2,L59-L58,"")</f>
        <v/>
      </c>
      <c r="N59" s="1158"/>
      <c r="O59" s="1158"/>
      <c r="P59" s="953" t="str">
        <f t="shared" ref="P59:P62" si="40">IF(COUNT(N59:O59)=2,M59-N59-O59,"")</f>
        <v/>
      </c>
      <c r="Q59" s="1157"/>
      <c r="R59" s="952" t="str">
        <f t="shared" ref="R59:R62" si="41">IF(COUNT(Q58:Q59)=2,Q59-Q58,"")</f>
        <v/>
      </c>
      <c r="S59" s="1158"/>
      <c r="T59" s="1158"/>
      <c r="U59" s="953" t="str">
        <f t="shared" ref="U59:U62" si="42">IF(COUNT(S59:T59)=2,R59-S59-T59,"")</f>
        <v/>
      </c>
      <c r="V59" s="1162"/>
      <c r="W59" s="952" t="str">
        <f t="shared" ref="W59:W62" si="43">IF(COUNT(V58:V59)=2,V59-V58,"")</f>
        <v/>
      </c>
      <c r="X59" s="1163"/>
      <c r="Y59" s="1163"/>
      <c r="Z59" s="953" t="str">
        <f t="shared" ref="Z59:Z62" si="44">IF(COUNT(X59:Y59)=2,W59-X59-Y59,"")</f>
        <v/>
      </c>
      <c r="AA59" s="1162"/>
      <c r="AB59" s="952" t="str">
        <f t="shared" ref="AB59:AB62" si="45">IF(COUNT(AA58:AA59)=2,AA59-AA58,"")</f>
        <v/>
      </c>
      <c r="AC59" s="1163"/>
      <c r="AD59" s="1163"/>
      <c r="AE59" s="953" t="str">
        <f t="shared" ref="AE59:AE62" si="46">IF(COUNT(AC59:AD59)=2,AB59-AC59-AD59,"")</f>
        <v/>
      </c>
      <c r="AH59" s="1316"/>
      <c r="AI59" s="1197" t="s">
        <v>1314</v>
      </c>
      <c r="AJ59" s="957"/>
      <c r="AK59" s="957"/>
      <c r="AL59" s="957"/>
      <c r="AM59" s="957"/>
      <c r="AN59" s="957"/>
      <c r="AO59" s="957"/>
      <c r="AP59" s="957"/>
      <c r="AQ59" s="957"/>
      <c r="AR59" s="957"/>
      <c r="AS59" s="957"/>
      <c r="AT59" s="957"/>
      <c r="AU59" s="957"/>
      <c r="AV59" s="957"/>
      <c r="AW59" s="957"/>
      <c r="AX59" s="957"/>
      <c r="AY59" s="957"/>
      <c r="AZ59" s="957"/>
      <c r="BA59" s="957"/>
      <c r="BB59" s="957"/>
      <c r="BC59" s="957"/>
      <c r="BD59" s="957"/>
      <c r="BE59" s="957"/>
      <c r="BF59" s="957"/>
      <c r="BG59" s="957"/>
      <c r="BH59" s="957"/>
      <c r="BI59" s="957"/>
      <c r="BJ59" s="957"/>
      <c r="BK59" s="957"/>
      <c r="BL59" s="957"/>
      <c r="BM59" s="1198"/>
      <c r="BP59" s="1317"/>
      <c r="BQ59" s="941" t="s">
        <v>1310</v>
      </c>
      <c r="BR59" s="958"/>
      <c r="BS59" s="959"/>
      <c r="BT59" s="960"/>
      <c r="BU59" s="960"/>
      <c r="BV59" s="961"/>
      <c r="BW59" s="958"/>
      <c r="BX59" s="959"/>
      <c r="BY59" s="960"/>
      <c r="BZ59" s="960"/>
      <c r="CA59" s="961"/>
      <c r="CB59" s="959"/>
      <c r="CC59" s="959"/>
      <c r="CD59" s="960"/>
      <c r="CE59" s="960"/>
      <c r="CF59" s="961"/>
      <c r="CG59" s="958"/>
      <c r="CH59" s="959"/>
      <c r="CI59" s="960"/>
      <c r="CJ59" s="960"/>
      <c r="CK59" s="961"/>
      <c r="CL59" s="958"/>
      <c r="CM59" s="959"/>
      <c r="CN59" s="960"/>
      <c r="CO59" s="960"/>
      <c r="CP59" s="961"/>
      <c r="CQ59" s="958"/>
      <c r="CR59" s="959"/>
      <c r="CS59" s="960"/>
      <c r="CT59" s="960"/>
      <c r="CU59" s="961"/>
    </row>
    <row r="60" spans="1:99" x14ac:dyDescent="0.2">
      <c r="A60" s="941" t="s">
        <v>1316</v>
      </c>
      <c r="B60" s="1156"/>
      <c r="C60" s="952" t="str">
        <f t="shared" si="24"/>
        <v/>
      </c>
      <c r="D60" s="1158"/>
      <c r="E60" s="1158"/>
      <c r="F60" s="953" t="str">
        <f t="shared" si="36"/>
        <v/>
      </c>
      <c r="G60" s="1157"/>
      <c r="H60" s="952" t="str">
        <f t="shared" si="37"/>
        <v/>
      </c>
      <c r="I60" s="1158"/>
      <c r="J60" s="1158"/>
      <c r="K60" s="953" t="str">
        <f t="shared" si="38"/>
        <v/>
      </c>
      <c r="L60" s="1157"/>
      <c r="M60" s="952" t="str">
        <f t="shared" si="39"/>
        <v/>
      </c>
      <c r="N60" s="1158"/>
      <c r="O60" s="1158"/>
      <c r="P60" s="953" t="str">
        <f t="shared" si="40"/>
        <v/>
      </c>
      <c r="Q60" s="1157"/>
      <c r="R60" s="952" t="str">
        <f t="shared" si="41"/>
        <v/>
      </c>
      <c r="S60" s="1158"/>
      <c r="T60" s="1158"/>
      <c r="U60" s="953" t="str">
        <f t="shared" si="42"/>
        <v/>
      </c>
      <c r="V60" s="1162"/>
      <c r="W60" s="952" t="str">
        <f t="shared" si="43"/>
        <v/>
      </c>
      <c r="X60" s="1163"/>
      <c r="Y60" s="1163"/>
      <c r="Z60" s="953" t="str">
        <f t="shared" si="44"/>
        <v/>
      </c>
      <c r="AA60" s="1162"/>
      <c r="AB60" s="952" t="str">
        <f t="shared" si="45"/>
        <v/>
      </c>
      <c r="AC60" s="1163"/>
      <c r="AD60" s="1163"/>
      <c r="AE60" s="953" t="str">
        <f t="shared" si="46"/>
        <v/>
      </c>
      <c r="AH60" s="1316"/>
      <c r="AI60" s="1197" t="s">
        <v>1311</v>
      </c>
      <c r="AJ60" s="957"/>
      <c r="AK60" s="957"/>
      <c r="AL60" s="957"/>
      <c r="AM60" s="957"/>
      <c r="AN60" s="957"/>
      <c r="AO60" s="957"/>
      <c r="AP60" s="957"/>
      <c r="AQ60" s="957"/>
      <c r="AR60" s="957"/>
      <c r="AS60" s="957"/>
      <c r="AT60" s="957"/>
      <c r="AU60" s="957"/>
      <c r="AV60" s="957"/>
      <c r="AW60" s="957"/>
      <c r="AX60" s="957"/>
      <c r="AY60" s="957"/>
      <c r="AZ60" s="957"/>
      <c r="BA60" s="957"/>
      <c r="BB60" s="957"/>
      <c r="BC60" s="957"/>
      <c r="BD60" s="957"/>
      <c r="BE60" s="957"/>
      <c r="BF60" s="957"/>
      <c r="BG60" s="957"/>
      <c r="BH60" s="957"/>
      <c r="BI60" s="957"/>
      <c r="BJ60" s="957"/>
      <c r="BK60" s="957"/>
      <c r="BL60" s="957"/>
      <c r="BM60" s="1198"/>
      <c r="BP60" s="1317"/>
      <c r="BQ60" s="941" t="s">
        <v>1316</v>
      </c>
      <c r="BR60" s="958"/>
      <c r="BS60" s="959"/>
      <c r="BT60" s="960"/>
      <c r="BU60" s="960"/>
      <c r="BV60" s="961"/>
      <c r="BW60" s="958"/>
      <c r="BX60" s="959"/>
      <c r="BY60" s="960"/>
      <c r="BZ60" s="960"/>
      <c r="CA60" s="961"/>
      <c r="CB60" s="959"/>
      <c r="CC60" s="959"/>
      <c r="CD60" s="960"/>
      <c r="CE60" s="960"/>
      <c r="CF60" s="961"/>
      <c r="CG60" s="958"/>
      <c r="CH60" s="959"/>
      <c r="CI60" s="960"/>
      <c r="CJ60" s="960"/>
      <c r="CK60" s="961"/>
      <c r="CL60" s="958"/>
      <c r="CM60" s="959"/>
      <c r="CN60" s="960"/>
      <c r="CO60" s="960"/>
      <c r="CP60" s="961"/>
      <c r="CQ60" s="958"/>
      <c r="CR60" s="959"/>
      <c r="CS60" s="960"/>
      <c r="CT60" s="960"/>
      <c r="CU60" s="961"/>
    </row>
    <row r="61" spans="1:99" x14ac:dyDescent="0.2">
      <c r="A61" s="941" t="s">
        <v>1317</v>
      </c>
      <c r="B61" s="1157"/>
      <c r="C61" s="952" t="str">
        <f t="shared" si="24"/>
        <v/>
      </c>
      <c r="D61" s="1158"/>
      <c r="E61" s="1158"/>
      <c r="F61" s="953" t="str">
        <f t="shared" si="36"/>
        <v/>
      </c>
      <c r="G61" s="1157"/>
      <c r="H61" s="952" t="str">
        <f t="shared" si="37"/>
        <v/>
      </c>
      <c r="I61" s="1158"/>
      <c r="J61" s="1158"/>
      <c r="K61" s="953" t="str">
        <f t="shared" si="38"/>
        <v/>
      </c>
      <c r="L61" s="1157"/>
      <c r="M61" s="952" t="str">
        <f t="shared" si="39"/>
        <v/>
      </c>
      <c r="N61" s="1158"/>
      <c r="O61" s="1158"/>
      <c r="P61" s="953" t="str">
        <f t="shared" si="40"/>
        <v/>
      </c>
      <c r="Q61" s="1157"/>
      <c r="R61" s="952" t="str">
        <f t="shared" si="41"/>
        <v/>
      </c>
      <c r="S61" s="1158"/>
      <c r="T61" s="1158"/>
      <c r="U61" s="953" t="str">
        <f t="shared" si="42"/>
        <v/>
      </c>
      <c r="V61" s="1162"/>
      <c r="W61" s="952" t="str">
        <f t="shared" si="43"/>
        <v/>
      </c>
      <c r="X61" s="1163"/>
      <c r="Y61" s="1163"/>
      <c r="Z61" s="953" t="str">
        <f t="shared" si="44"/>
        <v/>
      </c>
      <c r="AA61" s="1162"/>
      <c r="AB61" s="952" t="str">
        <f t="shared" si="45"/>
        <v/>
      </c>
      <c r="AC61" s="1163"/>
      <c r="AD61" s="1163"/>
      <c r="AE61" s="953" t="str">
        <f t="shared" si="46"/>
        <v/>
      </c>
      <c r="AH61" s="1316"/>
      <c r="AI61" s="1197" t="s">
        <v>1312</v>
      </c>
      <c r="AJ61" s="957"/>
      <c r="AK61" s="957"/>
      <c r="AL61" s="957"/>
      <c r="AM61" s="957"/>
      <c r="AN61" s="957"/>
      <c r="AO61" s="957"/>
      <c r="AP61" s="957"/>
      <c r="AQ61" s="957"/>
      <c r="AR61" s="957"/>
      <c r="AS61" s="957"/>
      <c r="AT61" s="957"/>
      <c r="AU61" s="957"/>
      <c r="AV61" s="957"/>
      <c r="AW61" s="957"/>
      <c r="AX61" s="957"/>
      <c r="AY61" s="957"/>
      <c r="AZ61" s="957"/>
      <c r="BA61" s="957"/>
      <c r="BB61" s="957"/>
      <c r="BC61" s="957"/>
      <c r="BD61" s="957"/>
      <c r="BE61" s="957"/>
      <c r="BF61" s="957"/>
      <c r="BG61" s="957"/>
      <c r="BH61" s="957"/>
      <c r="BI61" s="957"/>
      <c r="BJ61" s="957"/>
      <c r="BK61" s="957"/>
      <c r="BL61" s="957"/>
      <c r="BM61" s="1198"/>
      <c r="BP61" s="1317"/>
      <c r="BQ61" s="941" t="s">
        <v>1317</v>
      </c>
      <c r="BR61" s="958"/>
      <c r="BS61" s="959"/>
      <c r="BT61" s="960"/>
      <c r="BU61" s="960"/>
      <c r="BV61" s="961"/>
      <c r="BW61" s="958"/>
      <c r="BX61" s="959"/>
      <c r="BY61" s="960"/>
      <c r="BZ61" s="960"/>
      <c r="CA61" s="961"/>
      <c r="CB61" s="959"/>
      <c r="CC61" s="959"/>
      <c r="CD61" s="960"/>
      <c r="CE61" s="960"/>
      <c r="CF61" s="961"/>
      <c r="CG61" s="958"/>
      <c r="CH61" s="959"/>
      <c r="CI61" s="960"/>
      <c r="CJ61" s="960"/>
      <c r="CK61" s="961"/>
      <c r="CL61" s="958"/>
      <c r="CM61" s="959"/>
      <c r="CN61" s="960"/>
      <c r="CO61" s="960"/>
      <c r="CP61" s="961"/>
      <c r="CQ61" s="958"/>
      <c r="CR61" s="959"/>
      <c r="CS61" s="960"/>
      <c r="CT61" s="960"/>
      <c r="CU61" s="961"/>
    </row>
    <row r="62" spans="1:99" ht="15" thickBot="1" x14ac:dyDescent="0.25">
      <c r="A62" s="941" t="s">
        <v>1318</v>
      </c>
      <c r="B62" s="1178"/>
      <c r="C62" s="1326" t="str">
        <f t="shared" si="24"/>
        <v/>
      </c>
      <c r="D62" s="1179"/>
      <c r="E62" s="1179"/>
      <c r="F62" s="1180" t="str">
        <f t="shared" si="36"/>
        <v/>
      </c>
      <c r="G62" s="1181"/>
      <c r="H62" s="1326" t="str">
        <f t="shared" si="37"/>
        <v/>
      </c>
      <c r="I62" s="1179"/>
      <c r="J62" s="1179"/>
      <c r="K62" s="1180" t="str">
        <f t="shared" si="38"/>
        <v/>
      </c>
      <c r="L62" s="1181"/>
      <c r="M62" s="1326" t="str">
        <f t="shared" si="39"/>
        <v/>
      </c>
      <c r="N62" s="1179"/>
      <c r="O62" s="1179"/>
      <c r="P62" s="1180" t="str">
        <f t="shared" si="40"/>
        <v/>
      </c>
      <c r="Q62" s="1181"/>
      <c r="R62" s="1326" t="str">
        <f t="shared" si="41"/>
        <v/>
      </c>
      <c r="S62" s="1179"/>
      <c r="T62" s="1179"/>
      <c r="U62" s="1180" t="str">
        <f t="shared" si="42"/>
        <v/>
      </c>
      <c r="V62" s="1182"/>
      <c r="W62" s="1326" t="str">
        <f t="shared" si="43"/>
        <v/>
      </c>
      <c r="X62" s="1183"/>
      <c r="Y62" s="1183"/>
      <c r="Z62" s="1180" t="str">
        <f t="shared" si="44"/>
        <v/>
      </c>
      <c r="AA62" s="1182"/>
      <c r="AB62" s="1326" t="str">
        <f t="shared" si="45"/>
        <v/>
      </c>
      <c r="AC62" s="1183"/>
      <c r="AD62" s="1183"/>
      <c r="AE62" s="1180" t="str">
        <f t="shared" si="46"/>
        <v/>
      </c>
      <c r="AH62" s="1316"/>
      <c r="AI62" s="1197" t="s">
        <v>1313</v>
      </c>
      <c r="AJ62" s="1429"/>
      <c r="AK62" s="1429"/>
      <c r="AL62" s="1429"/>
      <c r="AM62" s="1429"/>
      <c r="AN62" s="1429"/>
      <c r="AO62" s="1429"/>
      <c r="AP62" s="1429"/>
      <c r="AQ62" s="1429"/>
      <c r="AR62" s="1429"/>
      <c r="AS62" s="1429"/>
      <c r="AT62" s="1429"/>
      <c r="AU62" s="1429"/>
      <c r="AV62" s="1429"/>
      <c r="AW62" s="1429"/>
      <c r="AX62" s="1429"/>
      <c r="AY62" s="1429"/>
      <c r="AZ62" s="1429"/>
      <c r="BA62" s="1429"/>
      <c r="BB62" s="1429"/>
      <c r="BC62" s="1429"/>
      <c r="BD62" s="1429"/>
      <c r="BE62" s="1429"/>
      <c r="BF62" s="1429"/>
      <c r="BG62" s="1429"/>
      <c r="BH62" s="1429"/>
      <c r="BI62" s="1429"/>
      <c r="BJ62" s="1429"/>
      <c r="BK62" s="1429"/>
      <c r="BL62" s="1429"/>
      <c r="BM62" s="1430"/>
      <c r="BP62" s="1317"/>
      <c r="BQ62" s="941" t="s">
        <v>1318</v>
      </c>
      <c r="BR62" s="1431"/>
      <c r="BS62" s="1432"/>
      <c r="BT62" s="1433"/>
      <c r="BU62" s="1433"/>
      <c r="BV62" s="1434"/>
      <c r="BW62" s="1432"/>
      <c r="BX62" s="1432"/>
      <c r="BY62" s="1433"/>
      <c r="BZ62" s="1433"/>
      <c r="CA62" s="1434"/>
      <c r="CB62" s="1432"/>
      <c r="CC62" s="1432"/>
      <c r="CD62" s="1433"/>
      <c r="CE62" s="1433"/>
      <c r="CF62" s="1434"/>
      <c r="CG62" s="1432"/>
      <c r="CH62" s="1432"/>
      <c r="CI62" s="1433"/>
      <c r="CJ62" s="1433"/>
      <c r="CK62" s="1434"/>
      <c r="CL62" s="1432"/>
      <c r="CM62" s="1432"/>
      <c r="CN62" s="1433"/>
      <c r="CO62" s="1433"/>
      <c r="CP62" s="1434"/>
      <c r="CQ62" s="1432"/>
      <c r="CR62" s="1432"/>
      <c r="CS62" s="1433"/>
      <c r="CT62" s="1433"/>
      <c r="CU62" s="1434"/>
    </row>
    <row r="63" spans="1:99" ht="165.75" x14ac:dyDescent="0.2">
      <c r="A63" s="6" t="s">
        <v>1304</v>
      </c>
      <c r="B63" s="1003"/>
      <c r="C63" s="1003"/>
      <c r="D63" s="1004"/>
      <c r="E63" s="1004"/>
      <c r="F63" s="1005"/>
      <c r="G63" s="1003"/>
      <c r="H63" s="1003"/>
      <c r="I63" s="1004"/>
      <c r="J63" s="1004"/>
      <c r="K63" s="1005"/>
      <c r="L63" s="1003"/>
      <c r="M63" s="1003"/>
      <c r="N63" s="1004"/>
      <c r="O63" s="1004"/>
      <c r="P63" s="1005"/>
      <c r="Q63" s="1003"/>
      <c r="R63" s="1003"/>
      <c r="S63" s="1004"/>
      <c r="T63" s="1004"/>
      <c r="U63" s="1005"/>
      <c r="V63" s="1003"/>
      <c r="W63" s="1003"/>
      <c r="X63" s="1004"/>
      <c r="Y63" s="1004"/>
      <c r="Z63" s="1005"/>
      <c r="AA63" s="1003"/>
      <c r="AB63" s="1003"/>
      <c r="AC63" s="1004"/>
      <c r="AD63" s="1004"/>
      <c r="AE63" s="1005"/>
      <c r="AF63" s="962"/>
      <c r="BD63" s="1167"/>
      <c r="BE63" s="1167"/>
      <c r="BF63" s="1160"/>
      <c r="BG63" s="1160"/>
      <c r="BH63" s="1160"/>
      <c r="BI63" s="1167"/>
      <c r="BJ63" s="1167"/>
      <c r="BK63" s="1160"/>
      <c r="BL63" s="1160"/>
      <c r="BM63" s="1160"/>
      <c r="CL63" s="1167"/>
      <c r="CM63" s="1167"/>
      <c r="CN63" s="1160"/>
      <c r="CO63" s="1160"/>
      <c r="CP63" s="1160"/>
      <c r="CQ63" s="1167"/>
      <c r="CR63" s="1167"/>
      <c r="CS63" s="1160"/>
      <c r="CT63" s="1160"/>
      <c r="CU63" s="1160"/>
    </row>
    <row r="64" spans="1:99" ht="64.5" thickBot="1" x14ac:dyDescent="0.25">
      <c r="A64" s="57" t="s">
        <v>286</v>
      </c>
      <c r="B64" s="963"/>
      <c r="C64" s="963"/>
      <c r="D64" s="964"/>
      <c r="E64" s="964"/>
      <c r="F64" s="965"/>
      <c r="G64" s="963"/>
      <c r="H64" s="963"/>
      <c r="I64" s="964"/>
      <c r="J64" s="964"/>
      <c r="K64" s="965"/>
      <c r="L64" s="963"/>
      <c r="M64" s="963"/>
      <c r="N64" s="964"/>
      <c r="O64" s="964"/>
      <c r="P64" s="965"/>
      <c r="Q64" s="963"/>
      <c r="R64" s="963"/>
      <c r="S64" s="964"/>
      <c r="T64" s="964"/>
      <c r="U64" s="965"/>
      <c r="V64" s="963"/>
      <c r="W64" s="963"/>
      <c r="X64" s="964"/>
      <c r="Y64" s="964"/>
      <c r="Z64" s="965"/>
      <c r="AA64" s="963"/>
      <c r="AB64" s="963"/>
      <c r="AC64" s="964"/>
      <c r="AD64" s="964"/>
      <c r="AE64" s="965"/>
      <c r="BD64" s="1167"/>
      <c r="BE64" s="1167"/>
      <c r="BF64" s="1160"/>
      <c r="BG64" s="1160"/>
      <c r="BH64" s="1160"/>
      <c r="BI64" s="1167"/>
      <c r="BJ64" s="1167"/>
      <c r="BK64" s="1160"/>
      <c r="BL64" s="1160"/>
      <c r="BM64" s="1160"/>
      <c r="CL64" s="1167"/>
      <c r="CM64" s="1167"/>
      <c r="CN64" s="1160"/>
      <c r="CO64" s="1160"/>
      <c r="CP64" s="1160"/>
      <c r="CQ64" s="1167"/>
      <c r="CR64" s="1167"/>
      <c r="CS64" s="1160"/>
      <c r="CT64" s="1160"/>
      <c r="CU64" s="1160"/>
    </row>
    <row r="65" spans="1:31" s="16" customFormat="1" x14ac:dyDescent="0.2">
      <c r="A65" s="1184" t="s">
        <v>200</v>
      </c>
      <c r="B65" s="852" t="s">
        <v>287</v>
      </c>
      <c r="C65" s="852" t="s">
        <v>288</v>
      </c>
      <c r="D65" s="852" t="s">
        <v>289</v>
      </c>
      <c r="E65" s="852" t="s">
        <v>290</v>
      </c>
      <c r="F65" s="852" t="s">
        <v>291</v>
      </c>
      <c r="G65" s="852" t="s">
        <v>292</v>
      </c>
      <c r="H65" s="852" t="s">
        <v>293</v>
      </c>
      <c r="I65" s="852" t="s">
        <v>294</v>
      </c>
      <c r="J65" s="852" t="s">
        <v>295</v>
      </c>
      <c r="K65" s="852" t="s">
        <v>296</v>
      </c>
      <c r="L65" s="852" t="s">
        <v>297</v>
      </c>
      <c r="M65" s="852" t="s">
        <v>298</v>
      </c>
      <c r="N65" s="852" t="s">
        <v>299</v>
      </c>
      <c r="O65" s="852" t="s">
        <v>300</v>
      </c>
      <c r="P65" s="852" t="s">
        <v>301</v>
      </c>
      <c r="Q65" s="852" t="s">
        <v>302</v>
      </c>
      <c r="R65" s="852" t="s">
        <v>303</v>
      </c>
      <c r="S65" s="852" t="s">
        <v>304</v>
      </c>
      <c r="T65" s="852" t="s">
        <v>305</v>
      </c>
      <c r="U65" s="852" t="s">
        <v>306</v>
      </c>
      <c r="V65" s="852" t="s">
        <v>307</v>
      </c>
      <c r="W65" s="852" t="s">
        <v>308</v>
      </c>
      <c r="X65" s="852" t="s">
        <v>309</v>
      </c>
      <c r="Y65" s="852" t="s">
        <v>310</v>
      </c>
      <c r="Z65" s="852" t="s">
        <v>311</v>
      </c>
      <c r="AA65" s="852" t="s">
        <v>312</v>
      </c>
      <c r="AB65" s="852" t="s">
        <v>313</v>
      </c>
      <c r="AC65" s="852" t="s">
        <v>314</v>
      </c>
      <c r="AD65" s="852" t="s">
        <v>315</v>
      </c>
      <c r="AE65" s="852" t="s">
        <v>316</v>
      </c>
    </row>
    <row r="66" spans="1:31" s="16" customFormat="1" x14ac:dyDescent="0.2">
      <c r="A66" s="1184"/>
      <c r="B66" s="852"/>
      <c r="C66" s="852"/>
      <c r="D66" s="852"/>
      <c r="E66" s="852"/>
      <c r="F66" s="852"/>
      <c r="G66" s="852"/>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row>
    <row r="67" spans="1:31" s="16" customFormat="1" x14ac:dyDescent="0.2">
      <c r="A67" s="1176" t="s">
        <v>317</v>
      </c>
    </row>
    <row r="68" spans="1:31" s="16" customFormat="1" x14ac:dyDescent="0.2">
      <c r="A68" s="1176" t="s">
        <v>318</v>
      </c>
    </row>
    <row r="69" spans="1:31" s="16" customFormat="1" x14ac:dyDescent="0.2">
      <c r="A69" s="1176" t="s">
        <v>319</v>
      </c>
    </row>
    <row r="70" spans="1:31" s="16" customFormat="1" x14ac:dyDescent="0.2">
      <c r="A70" s="1176" t="s">
        <v>320</v>
      </c>
    </row>
  </sheetData>
  <sheetProtection insertHyperlinks="0"/>
  <mergeCells count="59">
    <mergeCell ref="AH9:AH54"/>
    <mergeCell ref="BP9:BP54"/>
    <mergeCell ref="Q6:U6"/>
    <mergeCell ref="Q7:Q8"/>
    <mergeCell ref="R7:U7"/>
    <mergeCell ref="AA7:AA8"/>
    <mergeCell ref="AB7:AE7"/>
    <mergeCell ref="AT6:AX6"/>
    <mergeCell ref="AY6:BC6"/>
    <mergeCell ref="AJ7:AJ8"/>
    <mergeCell ref="AK7:AN7"/>
    <mergeCell ref="AO7:AO8"/>
    <mergeCell ref="AP7:AS7"/>
    <mergeCell ref="AZ7:BC7"/>
    <mergeCell ref="BD6:BH6"/>
    <mergeCell ref="BI6:BM6"/>
    <mergeCell ref="L6:P6"/>
    <mergeCell ref="V7:V8"/>
    <mergeCell ref="W7:Z7"/>
    <mergeCell ref="B4:D4"/>
    <mergeCell ref="F4:H4"/>
    <mergeCell ref="J4:L4"/>
    <mergeCell ref="B6:F6"/>
    <mergeCell ref="G6:K6"/>
    <mergeCell ref="B7:B8"/>
    <mergeCell ref="C7:F7"/>
    <mergeCell ref="G7:G8"/>
    <mergeCell ref="H7:K7"/>
    <mergeCell ref="L7:L8"/>
    <mergeCell ref="M7:P7"/>
    <mergeCell ref="AJ6:AN6"/>
    <mergeCell ref="AO6:AS6"/>
    <mergeCell ref="V6:Z6"/>
    <mergeCell ref="AA6:AE6"/>
    <mergeCell ref="BD7:BD8"/>
    <mergeCell ref="BE7:BH7"/>
    <mergeCell ref="BI7:BI8"/>
    <mergeCell ref="BJ7:BM7"/>
    <mergeCell ref="AT7:AT8"/>
    <mergeCell ref="AU7:AX7"/>
    <mergeCell ref="AY7:AY8"/>
    <mergeCell ref="CG6:CK6"/>
    <mergeCell ref="BR7:BR8"/>
    <mergeCell ref="BS7:BV7"/>
    <mergeCell ref="BW7:BW8"/>
    <mergeCell ref="BX7:CA7"/>
    <mergeCell ref="CB7:CB8"/>
    <mergeCell ref="CC7:CF7"/>
    <mergeCell ref="CG7:CG8"/>
    <mergeCell ref="CH7:CK7"/>
    <mergeCell ref="BR6:BV6"/>
    <mergeCell ref="BW6:CA6"/>
    <mergeCell ref="CB6:CF6"/>
    <mergeCell ref="CL6:CP6"/>
    <mergeCell ref="CQ6:CU6"/>
    <mergeCell ref="CL7:CL8"/>
    <mergeCell ref="CM7:CP7"/>
    <mergeCell ref="CQ7:CQ8"/>
    <mergeCell ref="CR7:CU7"/>
  </mergeCells>
  <phoneticPr fontId="22" type="noConversion"/>
  <hyperlinks>
    <hyperlink ref="B4" location="'1 macro-mapping'!B16" display="In reported currency" xr:uid="{00000000-0004-0000-0400-000000000000}"/>
    <hyperlink ref="B4:D4" location="'1b fund flows'!B6" display="in reported currency (domestic currency)" xr:uid="{00000000-0004-0000-0400-000001000000}"/>
    <hyperlink ref="F4" location="'1 macro-mapping'!A55" display="In floating exchange rates" xr:uid="{00000000-0004-0000-0400-000002000000}"/>
    <hyperlink ref="F4:G4" location="'1 macro-mapping'!A57" display="In floating exchange rates" xr:uid="{00000000-0004-0000-0400-000003000000}"/>
    <hyperlink ref="F4:H4" location="'1b fund flows'!Y6" display="in USD million (floating exchange rates)" xr:uid="{00000000-0004-0000-0400-000004000000}"/>
    <hyperlink ref="J4" location="'1 macro-mapping'!A83" display="In constant (from 2016) exchange rates" xr:uid="{00000000-0004-0000-0400-000005000000}"/>
    <hyperlink ref="J4:L4" location="'1b fund flows'!AV6" display="in USD million (constant 2019 exchange rate)" xr:uid="{00000000-0004-0000-0400-000006000000}"/>
  </hyperlinks>
  <pageMargins left="0.7" right="0.7" top="0.75" bottom="0.75" header="0.3" footer="0.3"/>
  <pageSetup paperSize="9" orientation="portrait" verticalDpi="0" r:id="rId1"/>
  <headerFooter>
    <oddHeader>&amp;R&amp;"Calibri"&amp;9&amp;K000000Confidential&amp;1#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autoPageBreaks="0" fitToPage="1"/>
  </sheetPr>
  <dimension ref="A1:FU2691"/>
  <sheetViews>
    <sheetView showGridLines="0" topLeftCell="EL9" zoomScale="55" zoomScaleNormal="55" zoomScaleSheetLayoutView="20" workbookViewId="0">
      <selection activeCell="B2692" sqref="B2692"/>
    </sheetView>
  </sheetViews>
  <sheetFormatPr defaultColWidth="9" defaultRowHeight="14.25" x14ac:dyDescent="0.2"/>
  <cols>
    <col min="1" max="1" width="3.625" customWidth="1"/>
    <col min="2" max="2" width="11.625" customWidth="1"/>
    <col min="3" max="56" width="12.5" customWidth="1"/>
    <col min="57" max="57" width="30.375" customWidth="1"/>
    <col min="58" max="58" width="27" customWidth="1"/>
    <col min="59" max="59" width="25.625" customWidth="1"/>
    <col min="60" max="87" width="12.5" customWidth="1"/>
    <col min="88" max="88" width="10.75" customWidth="1"/>
    <col min="89" max="89" width="11.625" customWidth="1"/>
    <col min="90" max="151" width="12.5" customWidth="1"/>
    <col min="152" max="152" width="11.5" customWidth="1"/>
    <col min="153" max="156" width="12.125" customWidth="1"/>
    <col min="157" max="158" width="9.375" customWidth="1"/>
    <col min="159" max="159" width="10.75" customWidth="1"/>
    <col min="160" max="160" width="13.75" customWidth="1"/>
    <col min="161" max="161" width="10" customWidth="1"/>
    <col min="162" max="162" width="11.625" customWidth="1"/>
    <col min="163" max="163" width="13.375" customWidth="1"/>
    <col min="164" max="164" width="11.625" customWidth="1"/>
    <col min="165" max="165" width="14.25" customWidth="1"/>
    <col min="166" max="166" width="19.75" customWidth="1"/>
    <col min="167" max="173" width="11.625" customWidth="1"/>
    <col min="174" max="174" width="5.625" customWidth="1"/>
    <col min="175" max="175" width="9" customWidth="1"/>
  </cols>
  <sheetData>
    <row r="1" spans="1:177" ht="14.25" customHeight="1" x14ac:dyDescent="0.2">
      <c r="A1" s="34" t="s">
        <v>0</v>
      </c>
      <c r="B1" s="24"/>
      <c r="CK1" s="24"/>
    </row>
    <row r="2" spans="1:177" ht="19.5" customHeight="1" x14ac:dyDescent="0.2">
      <c r="B2" s="49" t="s">
        <v>321</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85"/>
      <c r="BI2" s="49" t="s">
        <v>322</v>
      </c>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85"/>
      <c r="CM2" s="49" t="s">
        <v>323</v>
      </c>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C2" s="49" t="s">
        <v>1047</v>
      </c>
      <c r="FD2" s="49"/>
      <c r="FE2" s="49"/>
      <c r="FF2" s="49"/>
      <c r="FG2" s="49"/>
      <c r="FH2" s="49"/>
      <c r="FI2" s="49"/>
      <c r="FJ2" s="49"/>
      <c r="FK2" s="49"/>
      <c r="FL2" s="49"/>
      <c r="FM2" s="49"/>
      <c r="FN2" s="49"/>
      <c r="FO2" s="49"/>
      <c r="FP2" s="49"/>
      <c r="FQ2" s="49"/>
      <c r="FR2" s="49"/>
      <c r="FS2" s="49"/>
    </row>
    <row r="3" spans="1:177" ht="9.9499999999999993" customHeight="1" x14ac:dyDescent="0.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9"/>
      <c r="AQ3" s="29"/>
      <c r="AR3" s="29"/>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9"/>
      <c r="EH3" s="29"/>
      <c r="EI3" s="29"/>
      <c r="EJ3" s="29"/>
      <c r="EK3" s="29"/>
      <c r="EL3" s="2"/>
      <c r="EM3" s="2"/>
      <c r="EN3" s="2"/>
      <c r="EO3" s="2"/>
      <c r="EP3" s="2"/>
      <c r="EQ3" s="2"/>
      <c r="ER3" s="29"/>
      <c r="ES3" s="29"/>
      <c r="ET3" s="29"/>
      <c r="EU3" s="29"/>
      <c r="EV3" s="2"/>
      <c r="EW3" s="2"/>
      <c r="EX3" s="2"/>
      <c r="EY3" s="2"/>
      <c r="EZ3" s="2"/>
      <c r="FA3" s="29"/>
      <c r="FB3" s="29"/>
      <c r="FC3" s="29"/>
      <c r="FD3" s="29"/>
      <c r="FE3" s="29"/>
      <c r="FF3" s="29"/>
      <c r="FG3" s="29"/>
      <c r="FH3" s="29"/>
      <c r="FI3" s="29"/>
      <c r="FJ3" s="29"/>
      <c r="FK3" s="29"/>
      <c r="FL3" s="29"/>
      <c r="FM3" s="29"/>
      <c r="FN3" s="29"/>
      <c r="FO3" s="29"/>
      <c r="FP3" s="29"/>
      <c r="FQ3" s="29"/>
      <c r="FR3" s="29"/>
      <c r="FS3" s="29"/>
      <c r="FT3" s="29"/>
    </row>
    <row r="4" spans="1:177" ht="12" customHeight="1" x14ac:dyDescent="0.2">
      <c r="B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BH4" s="48"/>
      <c r="BI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Q4" s="48"/>
      <c r="ER4" s="48"/>
      <c r="ES4" s="48"/>
      <c r="ET4" s="48"/>
      <c r="EU4" s="48"/>
      <c r="EV4" s="48"/>
      <c r="FA4" s="47"/>
      <c r="FB4" s="47"/>
      <c r="FC4" s="47"/>
      <c r="FD4" s="47"/>
      <c r="FE4" s="47"/>
      <c r="FF4" s="47"/>
      <c r="FG4" s="47"/>
      <c r="FH4" s="47"/>
      <c r="FI4" s="47"/>
      <c r="FJ4" s="47"/>
      <c r="FK4" s="47"/>
      <c r="FL4" s="47"/>
      <c r="FM4" s="47"/>
      <c r="FN4" s="47"/>
      <c r="FO4" s="47"/>
      <c r="FP4" s="47"/>
      <c r="FQ4" s="47"/>
      <c r="FR4" s="47"/>
      <c r="FS4" s="47"/>
      <c r="FT4" s="47"/>
    </row>
    <row r="5" spans="1:177" ht="20.25" customHeight="1" thickBot="1" x14ac:dyDescent="0.2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30"/>
      <c r="AQ5" s="30"/>
      <c r="AR5" s="30"/>
      <c r="AS5" s="5"/>
      <c r="AT5" s="103"/>
      <c r="AU5" s="5"/>
      <c r="AV5" s="5"/>
      <c r="AW5" s="5"/>
      <c r="AX5" s="5"/>
      <c r="AY5" s="5"/>
      <c r="AZ5" s="5"/>
      <c r="BA5" s="5"/>
      <c r="BB5" s="5"/>
      <c r="BC5" s="5"/>
      <c r="BD5" s="103"/>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30"/>
      <c r="EH5" s="30"/>
      <c r="EI5" s="30"/>
      <c r="EJ5" s="30"/>
      <c r="EK5" s="30"/>
      <c r="EL5" s="5"/>
      <c r="EM5" s="5"/>
      <c r="EN5" s="5"/>
      <c r="EO5" s="5"/>
      <c r="EP5" s="5"/>
      <c r="EQ5" s="5"/>
      <c r="ER5" s="30"/>
      <c r="ES5" s="30"/>
      <c r="ET5" s="30"/>
      <c r="EU5" s="30"/>
      <c r="EV5" s="5"/>
      <c r="EW5" s="5"/>
      <c r="EX5" s="103"/>
      <c r="EY5" s="103"/>
      <c r="EZ5" s="103"/>
      <c r="FA5" s="30"/>
      <c r="FB5" s="30"/>
      <c r="FC5" s="30"/>
      <c r="FD5" s="30"/>
      <c r="FE5" s="30"/>
      <c r="FF5" s="30"/>
      <c r="FG5" s="30"/>
      <c r="FH5" s="30"/>
      <c r="FI5" s="30"/>
      <c r="FJ5" s="30"/>
      <c r="FK5" s="30"/>
      <c r="FL5" s="30"/>
      <c r="FM5" s="30"/>
      <c r="FN5" s="30"/>
      <c r="FO5" s="30"/>
      <c r="FP5" s="30"/>
      <c r="FQ5" s="30"/>
      <c r="FR5" s="30"/>
      <c r="FS5" s="30"/>
      <c r="FT5" s="30"/>
    </row>
    <row r="6" spans="1:177" ht="22.5" customHeight="1" x14ac:dyDescent="0.25">
      <c r="B6" s="1740" t="s">
        <v>324</v>
      </c>
      <c r="C6" s="45" t="s">
        <v>64</v>
      </c>
      <c r="D6" s="3" t="s">
        <v>65</v>
      </c>
      <c r="E6" s="45" t="s">
        <v>66</v>
      </c>
      <c r="F6" s="3" t="s">
        <v>67</v>
      </c>
      <c r="G6" s="45" t="s">
        <v>68</v>
      </c>
      <c r="H6" s="3" t="s">
        <v>69</v>
      </c>
      <c r="I6" s="45" t="s">
        <v>70</v>
      </c>
      <c r="J6" s="3" t="s">
        <v>71</v>
      </c>
      <c r="K6" s="45" t="s">
        <v>72</v>
      </c>
      <c r="L6" s="3" t="s">
        <v>73</v>
      </c>
      <c r="M6" s="45" t="s">
        <v>74</v>
      </c>
      <c r="N6" s="3" t="s">
        <v>75</v>
      </c>
      <c r="O6" s="45" t="s">
        <v>76</v>
      </c>
      <c r="P6" s="3" t="s">
        <v>77</v>
      </c>
      <c r="Q6" s="45" t="s">
        <v>78</v>
      </c>
      <c r="R6" s="3" t="s">
        <v>79</v>
      </c>
      <c r="S6" s="45" t="s">
        <v>80</v>
      </c>
      <c r="T6" s="3" t="s">
        <v>81</v>
      </c>
      <c r="U6" s="45" t="s">
        <v>82</v>
      </c>
      <c r="V6" s="3" t="s">
        <v>83</v>
      </c>
      <c r="W6" s="45" t="s">
        <v>84</v>
      </c>
      <c r="X6" s="3" t="s">
        <v>85</v>
      </c>
      <c r="Y6" s="45" t="s">
        <v>86</v>
      </c>
      <c r="Z6" s="3" t="s">
        <v>87</v>
      </c>
      <c r="AA6" s="45" t="s">
        <v>88</v>
      </c>
      <c r="AB6" s="3" t="s">
        <v>89</v>
      </c>
      <c r="AC6" s="45" t="s">
        <v>90</v>
      </c>
      <c r="AD6" s="3" t="s">
        <v>91</v>
      </c>
      <c r="AE6" s="45" t="s">
        <v>92</v>
      </c>
      <c r="AF6" s="3" t="s">
        <v>93</v>
      </c>
      <c r="AG6" s="45" t="s">
        <v>95</v>
      </c>
      <c r="AH6" s="3" t="s">
        <v>95</v>
      </c>
      <c r="AI6" s="45" t="s">
        <v>96</v>
      </c>
      <c r="AJ6" s="3" t="s">
        <v>97</v>
      </c>
      <c r="AK6" s="45" t="s">
        <v>98</v>
      </c>
      <c r="AL6" s="3" t="s">
        <v>99</v>
      </c>
      <c r="AM6" s="45" t="s">
        <v>100</v>
      </c>
      <c r="AN6" s="3" t="s">
        <v>101</v>
      </c>
      <c r="AO6" s="45" t="s">
        <v>102</v>
      </c>
      <c r="AP6" s="3" t="s">
        <v>103</v>
      </c>
      <c r="AQ6" s="45" t="s">
        <v>104</v>
      </c>
      <c r="AR6" s="3" t="s">
        <v>105</v>
      </c>
      <c r="AS6" s="45" t="s">
        <v>106</v>
      </c>
      <c r="AT6" s="3" t="s">
        <v>107</v>
      </c>
      <c r="AU6" s="45" t="s">
        <v>108</v>
      </c>
      <c r="AV6" s="3" t="s">
        <v>109</v>
      </c>
      <c r="AW6" s="45" t="s">
        <v>110</v>
      </c>
      <c r="AX6" s="3" t="s">
        <v>465</v>
      </c>
      <c r="AY6" s="45" t="s">
        <v>466</v>
      </c>
      <c r="AZ6" s="3" t="s">
        <v>467</v>
      </c>
      <c r="BA6" s="45" t="s">
        <v>821</v>
      </c>
      <c r="BB6" s="3" t="s">
        <v>822</v>
      </c>
      <c r="BC6" s="45" t="s">
        <v>823</v>
      </c>
      <c r="BD6" s="3" t="s">
        <v>824</v>
      </c>
      <c r="BE6" s="45" t="s">
        <v>468</v>
      </c>
      <c r="BF6" s="3" t="s">
        <v>469</v>
      </c>
      <c r="BG6" s="45" t="s">
        <v>470</v>
      </c>
      <c r="BH6" s="42"/>
      <c r="BI6" s="1740" t="s">
        <v>324</v>
      </c>
      <c r="BJ6" s="45" t="s">
        <v>64</v>
      </c>
      <c r="BK6" s="3" t="s">
        <v>65</v>
      </c>
      <c r="BL6" s="3" t="s">
        <v>66</v>
      </c>
      <c r="BM6" s="3" t="s">
        <v>67</v>
      </c>
      <c r="BN6" s="3" t="s">
        <v>68</v>
      </c>
      <c r="BO6" s="3" t="s">
        <v>69</v>
      </c>
      <c r="BP6" s="3" t="s">
        <v>70</v>
      </c>
      <c r="BQ6" s="45" t="s">
        <v>71</v>
      </c>
      <c r="BR6" s="3" t="s">
        <v>72</v>
      </c>
      <c r="BS6" s="45" t="s">
        <v>73</v>
      </c>
      <c r="BT6" s="3" t="s">
        <v>74</v>
      </c>
      <c r="BU6" s="45" t="s">
        <v>75</v>
      </c>
      <c r="BV6" s="3" t="s">
        <v>76</v>
      </c>
      <c r="BW6" s="45" t="s">
        <v>77</v>
      </c>
      <c r="BX6" s="45" t="s">
        <v>78</v>
      </c>
      <c r="BY6" s="3" t="s">
        <v>79</v>
      </c>
      <c r="BZ6" s="3" t="s">
        <v>80</v>
      </c>
      <c r="CA6" s="3" t="s">
        <v>81</v>
      </c>
      <c r="CB6" s="3" t="s">
        <v>82</v>
      </c>
      <c r="CC6" s="3" t="s">
        <v>83</v>
      </c>
      <c r="CD6" s="45" t="s">
        <v>84</v>
      </c>
      <c r="CE6" s="45" t="s">
        <v>85</v>
      </c>
      <c r="CF6" s="3" t="s">
        <v>86</v>
      </c>
      <c r="CG6" s="45" t="s">
        <v>87</v>
      </c>
      <c r="CH6" s="45" t="s">
        <v>88</v>
      </c>
      <c r="CI6" s="3" t="s">
        <v>89</v>
      </c>
      <c r="CJ6" s="45" t="s">
        <v>90</v>
      </c>
      <c r="CK6" s="45" t="s">
        <v>91</v>
      </c>
      <c r="CL6" s="42"/>
      <c r="CM6" s="1740" t="s">
        <v>324</v>
      </c>
      <c r="CN6" s="45" t="s">
        <v>64</v>
      </c>
      <c r="CO6" s="45" t="s">
        <v>65</v>
      </c>
      <c r="CP6" s="45" t="s">
        <v>66</v>
      </c>
      <c r="CQ6" s="45" t="s">
        <v>67</v>
      </c>
      <c r="CR6" s="45" t="s">
        <v>68</v>
      </c>
      <c r="CS6" s="45" t="s">
        <v>69</v>
      </c>
      <c r="CT6" s="45" t="s">
        <v>70</v>
      </c>
      <c r="CU6" s="45" t="s">
        <v>71</v>
      </c>
      <c r="CV6" s="45" t="s">
        <v>72</v>
      </c>
      <c r="CW6" s="45" t="s">
        <v>73</v>
      </c>
      <c r="CX6" s="45" t="s">
        <v>74</v>
      </c>
      <c r="CY6" s="45" t="s">
        <v>75</v>
      </c>
      <c r="CZ6" s="45" t="s">
        <v>76</v>
      </c>
      <c r="DA6" s="45" t="s">
        <v>77</v>
      </c>
      <c r="DB6" s="45" t="s">
        <v>78</v>
      </c>
      <c r="DC6" s="45" t="s">
        <v>79</v>
      </c>
      <c r="DD6" s="45" t="s">
        <v>80</v>
      </c>
      <c r="DE6" s="45" t="s">
        <v>81</v>
      </c>
      <c r="DF6" s="45" t="s">
        <v>82</v>
      </c>
      <c r="DG6" s="45" t="s">
        <v>83</v>
      </c>
      <c r="DH6" s="45" t="s">
        <v>84</v>
      </c>
      <c r="DI6" s="45" t="s">
        <v>85</v>
      </c>
      <c r="DJ6" s="45" t="s">
        <v>86</v>
      </c>
      <c r="DK6" s="45" t="s">
        <v>87</v>
      </c>
      <c r="DL6" s="45" t="s">
        <v>88</v>
      </c>
      <c r="DM6" s="45" t="s">
        <v>89</v>
      </c>
      <c r="DN6" s="45" t="s">
        <v>90</v>
      </c>
      <c r="DO6" s="45" t="s">
        <v>91</v>
      </c>
      <c r="DP6" s="45" t="s">
        <v>92</v>
      </c>
      <c r="DQ6" s="45" t="s">
        <v>93</v>
      </c>
      <c r="DR6" s="45" t="s">
        <v>94</v>
      </c>
      <c r="DS6" s="45" t="s">
        <v>95</v>
      </c>
      <c r="DT6" s="45" t="s">
        <v>96</v>
      </c>
      <c r="DU6" s="45" t="s">
        <v>97</v>
      </c>
      <c r="DV6" s="45" t="s">
        <v>98</v>
      </c>
      <c r="DW6" s="45" t="s">
        <v>99</v>
      </c>
      <c r="DX6" s="45" t="s">
        <v>100</v>
      </c>
      <c r="DY6" s="45" t="s">
        <v>101</v>
      </c>
      <c r="DZ6" s="45" t="s">
        <v>102</v>
      </c>
      <c r="EA6" s="45" t="s">
        <v>103</v>
      </c>
      <c r="EB6" s="45" t="s">
        <v>104</v>
      </c>
      <c r="EC6" s="45" t="s">
        <v>105</v>
      </c>
      <c r="ED6" s="45" t="s">
        <v>106</v>
      </c>
      <c r="EE6" s="45" t="s">
        <v>107</v>
      </c>
      <c r="EF6" s="45" t="s">
        <v>108</v>
      </c>
      <c r="EG6" s="45" t="s">
        <v>109</v>
      </c>
      <c r="EH6" s="45" t="s">
        <v>110</v>
      </c>
      <c r="EI6" s="45" t="s">
        <v>465</v>
      </c>
      <c r="EJ6" s="45" t="s">
        <v>466</v>
      </c>
      <c r="EK6" s="45" t="s">
        <v>467</v>
      </c>
      <c r="EL6" s="45" t="s">
        <v>821</v>
      </c>
      <c r="EM6" s="45" t="s">
        <v>822</v>
      </c>
      <c r="EN6" s="45" t="s">
        <v>823</v>
      </c>
      <c r="EO6" s="45" t="s">
        <v>824</v>
      </c>
      <c r="EP6" s="45" t="s">
        <v>468</v>
      </c>
      <c r="EQ6" s="45" t="s">
        <v>469</v>
      </c>
      <c r="ER6" s="45" t="s">
        <v>470</v>
      </c>
      <c r="ES6" s="45" t="s">
        <v>471</v>
      </c>
      <c r="ET6" s="45" t="s">
        <v>1362</v>
      </c>
      <c r="EU6" s="45" t="s">
        <v>1363</v>
      </c>
      <c r="EV6" s="45" t="s">
        <v>1364</v>
      </c>
      <c r="EW6" s="45" t="s">
        <v>1365</v>
      </c>
      <c r="EX6" s="45" t="s">
        <v>1366</v>
      </c>
      <c r="EY6" s="45" t="s">
        <v>1367</v>
      </c>
      <c r="EZ6" s="45" t="s">
        <v>1466</v>
      </c>
      <c r="FC6" s="1740" t="s">
        <v>324</v>
      </c>
      <c r="FD6" s="45" t="s">
        <v>64</v>
      </c>
      <c r="FE6" s="3" t="s">
        <v>65</v>
      </c>
      <c r="FF6" s="3" t="s">
        <v>66</v>
      </c>
      <c r="FG6" s="3" t="s">
        <v>67</v>
      </c>
      <c r="FH6" s="3" t="s">
        <v>68</v>
      </c>
      <c r="FI6" s="3" t="s">
        <v>69</v>
      </c>
      <c r="FJ6" s="3" t="s">
        <v>70</v>
      </c>
      <c r="FK6" s="45" t="s">
        <v>71</v>
      </c>
      <c r="FL6" s="3" t="s">
        <v>72</v>
      </c>
      <c r="FM6" s="45" t="s">
        <v>73</v>
      </c>
      <c r="FN6" s="3" t="s">
        <v>74</v>
      </c>
      <c r="FO6" s="3" t="s">
        <v>75</v>
      </c>
      <c r="FP6" s="3" t="s">
        <v>76</v>
      </c>
      <c r="FQ6" s="3" t="s">
        <v>77</v>
      </c>
      <c r="FR6" s="3" t="s">
        <v>78</v>
      </c>
      <c r="FS6" s="3" t="s">
        <v>79</v>
      </c>
      <c r="FT6" s="156"/>
    </row>
    <row r="7" spans="1:177" ht="40.5" customHeight="1" x14ac:dyDescent="0.2">
      <c r="B7" s="1741"/>
      <c r="C7" s="1758" t="s">
        <v>325</v>
      </c>
      <c r="D7" s="1759"/>
      <c r="E7" s="1759"/>
      <c r="F7" s="1760"/>
      <c r="G7" s="1761" t="s">
        <v>326</v>
      </c>
      <c r="H7" s="1759"/>
      <c r="I7" s="1759"/>
      <c r="J7" s="1760"/>
      <c r="K7" s="1761" t="s">
        <v>327</v>
      </c>
      <c r="L7" s="1759"/>
      <c r="M7" s="1759"/>
      <c r="N7" s="1760"/>
      <c r="O7" s="1761" t="s">
        <v>328</v>
      </c>
      <c r="P7" s="1759"/>
      <c r="Q7" s="1759"/>
      <c r="R7" s="1760"/>
      <c r="S7" s="1746" t="s">
        <v>333</v>
      </c>
      <c r="T7" s="1756"/>
      <c r="U7" s="1756"/>
      <c r="V7" s="1747"/>
      <c r="W7" s="1746" t="s">
        <v>329</v>
      </c>
      <c r="X7" s="1756"/>
      <c r="Y7" s="1756"/>
      <c r="Z7" s="1747"/>
      <c r="AA7" s="1746" t="s">
        <v>330</v>
      </c>
      <c r="AB7" s="1756"/>
      <c r="AC7" s="1756"/>
      <c r="AD7" s="1747"/>
      <c r="AE7" s="1746" t="s">
        <v>331</v>
      </c>
      <c r="AF7" s="1756"/>
      <c r="AG7" s="1756"/>
      <c r="AH7" s="1756"/>
      <c r="AI7" s="1762" t="s">
        <v>1321</v>
      </c>
      <c r="AJ7" s="1763"/>
      <c r="AK7" s="1764"/>
      <c r="AL7" s="1763" t="s">
        <v>1322</v>
      </c>
      <c r="AM7" s="1763"/>
      <c r="AN7" s="1763"/>
      <c r="AO7" s="1746" t="s">
        <v>126</v>
      </c>
      <c r="AP7" s="1756"/>
      <c r="AQ7" s="1756"/>
      <c r="AR7" s="1747"/>
      <c r="AS7" s="1746" t="s">
        <v>127</v>
      </c>
      <c r="AT7" s="1756"/>
      <c r="AU7" s="1756"/>
      <c r="AV7" s="1747"/>
      <c r="AW7" s="1746" t="s">
        <v>332</v>
      </c>
      <c r="AX7" s="1756"/>
      <c r="AY7" s="1756"/>
      <c r="AZ7" s="1747"/>
      <c r="BA7" s="1746" t="s">
        <v>342</v>
      </c>
      <c r="BB7" s="1756"/>
      <c r="BC7" s="1756"/>
      <c r="BD7" s="1747"/>
      <c r="BE7" s="1428" t="s">
        <v>1243</v>
      </c>
      <c r="BF7" s="1428" t="s">
        <v>1244</v>
      </c>
      <c r="BG7" s="1428" t="s">
        <v>1217</v>
      </c>
      <c r="BH7" s="33"/>
      <c r="BI7" s="1741"/>
      <c r="BJ7" s="1737" t="s">
        <v>325</v>
      </c>
      <c r="BK7" s="1738"/>
      <c r="BL7" s="1739" t="s">
        <v>326</v>
      </c>
      <c r="BM7" s="1738"/>
      <c r="BN7" s="1739" t="s">
        <v>327</v>
      </c>
      <c r="BO7" s="1738"/>
      <c r="BP7" s="1739" t="s">
        <v>328</v>
      </c>
      <c r="BQ7" s="1738"/>
      <c r="BR7" s="1746" t="s">
        <v>333</v>
      </c>
      <c r="BS7" s="1747"/>
      <c r="BT7" s="1746" t="s">
        <v>337</v>
      </c>
      <c r="BU7" s="1747"/>
      <c r="BV7" s="1746" t="s">
        <v>330</v>
      </c>
      <c r="BW7" s="1747"/>
      <c r="BX7" s="1746" t="s">
        <v>331</v>
      </c>
      <c r="BY7" s="1747"/>
      <c r="BZ7" s="1750" t="s">
        <v>1321</v>
      </c>
      <c r="CA7" s="1751"/>
      <c r="CB7" s="1752" t="s">
        <v>1323</v>
      </c>
      <c r="CC7" s="1751"/>
      <c r="CD7" s="1746" t="s">
        <v>339</v>
      </c>
      <c r="CE7" s="1747"/>
      <c r="CF7" s="1746" t="s">
        <v>1045</v>
      </c>
      <c r="CG7" s="1747"/>
      <c r="CH7" s="1746" t="s">
        <v>1044</v>
      </c>
      <c r="CI7" s="1747"/>
      <c r="CJ7" s="1746" t="s">
        <v>1043</v>
      </c>
      <c r="CK7" s="1747"/>
      <c r="CL7" s="33"/>
      <c r="CM7" s="1741"/>
      <c r="CN7" s="1771" t="s">
        <v>325</v>
      </c>
      <c r="CO7" s="1767"/>
      <c r="CP7" s="1767" t="s">
        <v>326</v>
      </c>
      <c r="CQ7" s="1767"/>
      <c r="CR7" s="1767" t="s">
        <v>327</v>
      </c>
      <c r="CS7" s="1767"/>
      <c r="CT7" s="1767" t="s">
        <v>328</v>
      </c>
      <c r="CU7" s="1767"/>
      <c r="CV7" s="1746" t="s">
        <v>333</v>
      </c>
      <c r="CW7" s="1756"/>
      <c r="CX7" s="1756"/>
      <c r="CY7" s="1756"/>
      <c r="CZ7" s="1756"/>
      <c r="DA7" s="1756"/>
      <c r="DB7" s="1746" t="s">
        <v>329</v>
      </c>
      <c r="DC7" s="1756"/>
      <c r="DD7" s="1756"/>
      <c r="DE7" s="1756"/>
      <c r="DF7" s="1756"/>
      <c r="DG7" s="1747"/>
      <c r="DH7" s="1746" t="s">
        <v>334</v>
      </c>
      <c r="DI7" s="1756"/>
      <c r="DJ7" s="1770"/>
      <c r="DK7" s="1770"/>
      <c r="DL7" s="1770"/>
      <c r="DM7" s="1770"/>
      <c r="DN7" s="1746" t="s">
        <v>335</v>
      </c>
      <c r="DO7" s="1756"/>
      <c r="DP7" s="1756"/>
      <c r="DQ7" s="1756"/>
      <c r="DR7" s="1756"/>
      <c r="DS7" s="1747"/>
      <c r="DT7" s="1750" t="s">
        <v>1321</v>
      </c>
      <c r="DU7" s="1752"/>
      <c r="DV7" s="1752"/>
      <c r="DW7" s="1752"/>
      <c r="DX7" s="1752"/>
      <c r="DY7" s="1751"/>
      <c r="DZ7" s="1750" t="s">
        <v>1323</v>
      </c>
      <c r="EA7" s="1752"/>
      <c r="EB7" s="1752"/>
      <c r="EC7" s="1752"/>
      <c r="ED7" s="1752"/>
      <c r="EE7" s="1752"/>
      <c r="EF7" s="1746" t="s">
        <v>126</v>
      </c>
      <c r="EG7" s="1756"/>
      <c r="EH7" s="1756"/>
      <c r="EI7" s="1756"/>
      <c r="EJ7" s="1756"/>
      <c r="EK7" s="1747"/>
      <c r="EL7" s="1746" t="s">
        <v>127</v>
      </c>
      <c r="EM7" s="1756"/>
      <c r="EN7" s="1756"/>
      <c r="EO7" s="1756"/>
      <c r="EP7" s="1747"/>
      <c r="EQ7" s="1746" t="s">
        <v>128</v>
      </c>
      <c r="ER7" s="1756"/>
      <c r="ES7" s="1756"/>
      <c r="ET7" s="1756"/>
      <c r="EU7" s="1747"/>
      <c r="EV7" s="1746" t="s">
        <v>129</v>
      </c>
      <c r="EW7" s="1756"/>
      <c r="EX7" s="1756"/>
      <c r="EY7" s="1756"/>
      <c r="EZ7" s="1747"/>
      <c r="FC7" s="1741"/>
      <c r="FD7" s="1758" t="s">
        <v>325</v>
      </c>
      <c r="FE7" s="1760"/>
      <c r="FF7" s="854" t="s">
        <v>326</v>
      </c>
      <c r="FG7" s="854" t="s">
        <v>327</v>
      </c>
      <c r="FH7" s="855" t="s">
        <v>328</v>
      </c>
      <c r="FI7" s="856" t="s">
        <v>336</v>
      </c>
      <c r="FJ7" s="856" t="s">
        <v>337</v>
      </c>
      <c r="FK7" s="856" t="s">
        <v>338</v>
      </c>
      <c r="FL7" s="856" t="s">
        <v>331</v>
      </c>
      <c r="FM7" s="1532" t="s">
        <v>1321</v>
      </c>
      <c r="FN7" s="1532" t="s">
        <v>1323</v>
      </c>
      <c r="FO7" s="856" t="s">
        <v>339</v>
      </c>
      <c r="FP7" s="856" t="s">
        <v>340</v>
      </c>
      <c r="FQ7" s="856" t="s">
        <v>341</v>
      </c>
      <c r="FR7" s="856" t="s">
        <v>342</v>
      </c>
      <c r="FS7" s="856" t="s">
        <v>343</v>
      </c>
    </row>
    <row r="8" spans="1:177" ht="15" customHeight="1" x14ac:dyDescent="0.2">
      <c r="B8" s="1741"/>
      <c r="C8" s="1689" t="s">
        <v>344</v>
      </c>
      <c r="D8" s="33"/>
      <c r="E8" s="33"/>
      <c r="F8" s="670"/>
      <c r="G8" s="1689" t="s">
        <v>344</v>
      </c>
      <c r="H8" s="33"/>
      <c r="I8" s="33"/>
      <c r="J8" s="670"/>
      <c r="K8" s="1689" t="s">
        <v>344</v>
      </c>
      <c r="L8" s="33"/>
      <c r="M8" s="33"/>
      <c r="N8" s="670"/>
      <c r="O8" s="1755" t="s">
        <v>344</v>
      </c>
      <c r="P8" s="33"/>
      <c r="Q8" s="33"/>
      <c r="R8" s="670"/>
      <c r="S8" s="1755" t="s">
        <v>344</v>
      </c>
      <c r="T8" s="33"/>
      <c r="U8" s="33"/>
      <c r="V8" s="670"/>
      <c r="W8" s="1689" t="s">
        <v>344</v>
      </c>
      <c r="X8" s="33"/>
      <c r="Y8" s="33"/>
      <c r="Z8" s="670"/>
      <c r="AA8" s="1689" t="s">
        <v>344</v>
      </c>
      <c r="AB8" s="33"/>
      <c r="AC8" s="33"/>
      <c r="AD8" s="670"/>
      <c r="AE8" s="1689" t="s">
        <v>344</v>
      </c>
      <c r="AF8" s="33"/>
      <c r="AG8" s="33"/>
      <c r="AH8" s="670"/>
      <c r="AI8" s="1661" t="s">
        <v>344</v>
      </c>
      <c r="AJ8" s="33"/>
      <c r="AK8" s="86"/>
      <c r="AL8" s="1660" t="s">
        <v>344</v>
      </c>
      <c r="AM8" s="106"/>
      <c r="AN8" s="105"/>
      <c r="AO8" s="1689" t="s">
        <v>344</v>
      </c>
      <c r="AP8" s="33"/>
      <c r="AQ8" s="33"/>
      <c r="AR8" s="670"/>
      <c r="AS8" s="1755" t="s">
        <v>344</v>
      </c>
      <c r="AT8" s="33"/>
      <c r="AU8" s="33"/>
      <c r="AV8" s="670"/>
      <c r="AW8" s="1755" t="s">
        <v>344</v>
      </c>
      <c r="AX8" s="33"/>
      <c r="AY8" s="33"/>
      <c r="AZ8" s="670"/>
      <c r="BA8" s="1755" t="s">
        <v>344</v>
      </c>
      <c r="BB8" s="33"/>
      <c r="BC8" s="33"/>
      <c r="BD8" s="670"/>
      <c r="BE8" s="1753" t="s">
        <v>1204</v>
      </c>
      <c r="BF8" s="1753" t="s">
        <v>1204</v>
      </c>
      <c r="BG8" s="1753" t="s">
        <v>1204</v>
      </c>
      <c r="BH8" s="179"/>
      <c r="BI8" s="1741"/>
      <c r="BJ8" s="1768" t="s">
        <v>345</v>
      </c>
      <c r="BK8" s="1748" t="s">
        <v>346</v>
      </c>
      <c r="BL8" s="1728" t="s">
        <v>345</v>
      </c>
      <c r="BM8" s="1748" t="s">
        <v>346</v>
      </c>
      <c r="BN8" s="1728" t="s">
        <v>345</v>
      </c>
      <c r="BO8" s="1748" t="s">
        <v>346</v>
      </c>
      <c r="BP8" s="1728" t="s">
        <v>345</v>
      </c>
      <c r="BQ8" s="1748" t="s">
        <v>346</v>
      </c>
      <c r="BR8" s="1728" t="s">
        <v>345</v>
      </c>
      <c r="BS8" s="1748" t="s">
        <v>346</v>
      </c>
      <c r="BT8" s="1728" t="s">
        <v>345</v>
      </c>
      <c r="BU8" s="1748" t="s">
        <v>346</v>
      </c>
      <c r="BV8" s="1728" t="s">
        <v>345</v>
      </c>
      <c r="BW8" s="1748" t="s">
        <v>346</v>
      </c>
      <c r="BX8" s="1728" t="s">
        <v>345</v>
      </c>
      <c r="BY8" s="1748" t="s">
        <v>346</v>
      </c>
      <c r="BZ8" s="1728" t="s">
        <v>345</v>
      </c>
      <c r="CA8" s="1748" t="s">
        <v>346</v>
      </c>
      <c r="CB8" s="1728" t="s">
        <v>345</v>
      </c>
      <c r="CC8" s="1748" t="s">
        <v>346</v>
      </c>
      <c r="CD8" s="1728" t="s">
        <v>345</v>
      </c>
      <c r="CE8" s="1748" t="s">
        <v>346</v>
      </c>
      <c r="CF8" s="1728" t="s">
        <v>345</v>
      </c>
      <c r="CG8" s="1748" t="s">
        <v>346</v>
      </c>
      <c r="CH8" s="1728" t="s">
        <v>345</v>
      </c>
      <c r="CI8" s="1748" t="s">
        <v>346</v>
      </c>
      <c r="CJ8" s="1728" t="s">
        <v>345</v>
      </c>
      <c r="CK8" s="1748" t="s">
        <v>346</v>
      </c>
      <c r="CL8" s="179"/>
      <c r="CM8" s="1741"/>
      <c r="CN8" s="1689" t="s">
        <v>347</v>
      </c>
      <c r="CO8" s="86"/>
      <c r="CP8" s="1689" t="s">
        <v>347</v>
      </c>
      <c r="CQ8" s="86"/>
      <c r="CR8" s="1689" t="s">
        <v>347</v>
      </c>
      <c r="CS8" s="86"/>
      <c r="CT8" s="1689" t="s">
        <v>347</v>
      </c>
      <c r="CU8" s="86"/>
      <c r="CV8" s="1689" t="s">
        <v>347</v>
      </c>
      <c r="CW8" s="670"/>
      <c r="CX8" s="1499"/>
      <c r="CY8" s="33"/>
      <c r="CZ8" s="33"/>
      <c r="DA8" s="33"/>
      <c r="DB8" s="1755" t="s">
        <v>347</v>
      </c>
      <c r="DC8" s="86"/>
      <c r="DD8" s="33"/>
      <c r="DE8" s="33"/>
      <c r="DF8" s="33"/>
      <c r="DG8" s="86"/>
      <c r="DH8" s="1661" t="s">
        <v>347</v>
      </c>
      <c r="DI8" s="670"/>
      <c r="DJ8" s="1457"/>
      <c r="DK8" s="1457"/>
      <c r="DL8" s="1457"/>
      <c r="DM8" s="1457"/>
      <c r="DN8" s="1661" t="s">
        <v>347</v>
      </c>
      <c r="DO8" s="86"/>
      <c r="DP8" s="33"/>
      <c r="DQ8" s="33"/>
      <c r="DR8" s="33"/>
      <c r="DS8" s="86"/>
      <c r="DT8" s="1661" t="s">
        <v>347</v>
      </c>
      <c r="DU8" s="86"/>
      <c r="DV8" s="33"/>
      <c r="DW8" s="33"/>
      <c r="DX8" s="33"/>
      <c r="DY8" s="86"/>
      <c r="DZ8" s="1755" t="s">
        <v>347</v>
      </c>
      <c r="EA8" s="86"/>
      <c r="EB8" s="33"/>
      <c r="EC8" s="33"/>
      <c r="ED8" s="33"/>
      <c r="EE8" s="33"/>
      <c r="EF8" s="1661" t="s">
        <v>347</v>
      </c>
      <c r="EG8" s="86"/>
      <c r="EH8" s="33"/>
      <c r="EI8" s="33"/>
      <c r="EJ8" s="33"/>
      <c r="EK8" s="86"/>
      <c r="EL8" s="1661" t="s">
        <v>347</v>
      </c>
      <c r="EM8" s="86"/>
      <c r="EN8" s="33"/>
      <c r="EO8" s="33"/>
      <c r="EP8" s="86"/>
      <c r="EQ8" s="1661" t="s">
        <v>347</v>
      </c>
      <c r="ER8" s="86"/>
      <c r="ES8" s="33"/>
      <c r="ET8" s="33"/>
      <c r="EU8" s="86"/>
      <c r="EV8" s="1661" t="s">
        <v>347</v>
      </c>
      <c r="EW8" s="86"/>
      <c r="EX8" s="33"/>
      <c r="EY8" s="33"/>
      <c r="EZ8" s="86"/>
      <c r="FC8" s="1741"/>
      <c r="FD8" s="1772" t="s">
        <v>1046</v>
      </c>
      <c r="FE8" s="1332"/>
      <c r="FF8" s="1726" t="s">
        <v>1046</v>
      </c>
      <c r="FG8" s="1726" t="s">
        <v>1046</v>
      </c>
      <c r="FH8" s="1726" t="s">
        <v>1046</v>
      </c>
      <c r="FI8" s="1726" t="s">
        <v>1046</v>
      </c>
      <c r="FJ8" s="1726" t="s">
        <v>1046</v>
      </c>
      <c r="FK8" s="1726" t="s">
        <v>1046</v>
      </c>
      <c r="FL8" s="1726" t="s">
        <v>1046</v>
      </c>
      <c r="FM8" s="1726" t="s">
        <v>1046</v>
      </c>
      <c r="FN8" s="1726" t="s">
        <v>1046</v>
      </c>
      <c r="FO8" s="1726" t="s">
        <v>1046</v>
      </c>
      <c r="FP8" s="1726" t="s">
        <v>1046</v>
      </c>
      <c r="FQ8" s="1726" t="s">
        <v>1046</v>
      </c>
      <c r="FR8" s="1726" t="s">
        <v>1046</v>
      </c>
      <c r="FS8" s="1726" t="s">
        <v>1046</v>
      </c>
    </row>
    <row r="9" spans="1:177" ht="86.25" customHeight="1" x14ac:dyDescent="0.2">
      <c r="B9" s="1741"/>
      <c r="C9" s="1757"/>
      <c r="D9" s="669" t="s">
        <v>348</v>
      </c>
      <c r="E9" s="669" t="s">
        <v>1189</v>
      </c>
      <c r="F9" s="1435" t="s">
        <v>1300</v>
      </c>
      <c r="G9" s="1757"/>
      <c r="H9" s="669" t="s">
        <v>348</v>
      </c>
      <c r="I9" s="669" t="s">
        <v>1190</v>
      </c>
      <c r="J9" s="1435" t="s">
        <v>1201</v>
      </c>
      <c r="K9" s="1757"/>
      <c r="L9" s="669" t="s">
        <v>348</v>
      </c>
      <c r="M9" s="669" t="s">
        <v>1189</v>
      </c>
      <c r="N9" s="1435" t="s">
        <v>1201</v>
      </c>
      <c r="O9" s="1730"/>
      <c r="P9" s="669" t="s">
        <v>348</v>
      </c>
      <c r="Q9" s="669" t="s">
        <v>1189</v>
      </c>
      <c r="R9" s="1435" t="s">
        <v>1201</v>
      </c>
      <c r="S9" s="1730"/>
      <c r="T9" s="669" t="s">
        <v>348</v>
      </c>
      <c r="U9" s="669" t="s">
        <v>1189</v>
      </c>
      <c r="V9" s="1435" t="s">
        <v>1201</v>
      </c>
      <c r="W9" s="1757"/>
      <c r="X9" s="669" t="s">
        <v>348</v>
      </c>
      <c r="Y9" s="669" t="s">
        <v>1189</v>
      </c>
      <c r="Z9" s="1435" t="s">
        <v>1201</v>
      </c>
      <c r="AA9" s="1757"/>
      <c r="AB9" s="669" t="s">
        <v>348</v>
      </c>
      <c r="AC9" s="669" t="s">
        <v>1189</v>
      </c>
      <c r="AD9" s="1435" t="s">
        <v>1201</v>
      </c>
      <c r="AE9" s="1757"/>
      <c r="AF9" s="669" t="s">
        <v>348</v>
      </c>
      <c r="AG9" s="669" t="s">
        <v>1189</v>
      </c>
      <c r="AH9" s="1435" t="s">
        <v>1201</v>
      </c>
      <c r="AI9" s="1730"/>
      <c r="AJ9" s="669" t="s">
        <v>348</v>
      </c>
      <c r="AK9" s="87" t="s">
        <v>1189</v>
      </c>
      <c r="AL9" s="1730"/>
      <c r="AM9" s="669" t="s">
        <v>348</v>
      </c>
      <c r="AN9" s="87" t="s">
        <v>1189</v>
      </c>
      <c r="AO9" s="1757"/>
      <c r="AP9" s="669" t="s">
        <v>348</v>
      </c>
      <c r="AQ9" s="669" t="s">
        <v>1189</v>
      </c>
      <c r="AR9" s="1435" t="s">
        <v>1201</v>
      </c>
      <c r="AS9" s="1730"/>
      <c r="AT9" s="669" t="s">
        <v>348</v>
      </c>
      <c r="AU9" s="669" t="s">
        <v>1189</v>
      </c>
      <c r="AV9" s="1435" t="s">
        <v>1201</v>
      </c>
      <c r="AW9" s="1730"/>
      <c r="AX9" s="669" t="s">
        <v>348</v>
      </c>
      <c r="AY9" s="669" t="s">
        <v>1189</v>
      </c>
      <c r="AZ9" s="1435" t="s">
        <v>1201</v>
      </c>
      <c r="BA9" s="1730"/>
      <c r="BB9" s="669" t="s">
        <v>348</v>
      </c>
      <c r="BC9" s="669" t="s">
        <v>1189</v>
      </c>
      <c r="BD9" s="1435" t="s">
        <v>1201</v>
      </c>
      <c r="BE9" s="1754"/>
      <c r="BF9" s="1663"/>
      <c r="BG9" s="1663"/>
      <c r="BH9" s="179"/>
      <c r="BI9" s="1741"/>
      <c r="BJ9" s="1769"/>
      <c r="BK9" s="1749"/>
      <c r="BL9" s="1729"/>
      <c r="BM9" s="1749"/>
      <c r="BN9" s="1729"/>
      <c r="BO9" s="1749"/>
      <c r="BP9" s="1729"/>
      <c r="BQ9" s="1749"/>
      <c r="BR9" s="1729"/>
      <c r="BS9" s="1749"/>
      <c r="BT9" s="1729"/>
      <c r="BU9" s="1749"/>
      <c r="BV9" s="1729"/>
      <c r="BW9" s="1749"/>
      <c r="BX9" s="1729"/>
      <c r="BY9" s="1749"/>
      <c r="BZ9" s="1729"/>
      <c r="CA9" s="1749"/>
      <c r="CB9" s="1729"/>
      <c r="CC9" s="1749"/>
      <c r="CD9" s="1729"/>
      <c r="CE9" s="1749"/>
      <c r="CF9" s="1729"/>
      <c r="CG9" s="1749"/>
      <c r="CH9" s="1729"/>
      <c r="CI9" s="1749"/>
      <c r="CJ9" s="1729"/>
      <c r="CK9" s="1749"/>
      <c r="CL9" s="179"/>
      <c r="CM9" s="1741"/>
      <c r="CN9" s="1757"/>
      <c r="CO9" s="87" t="s">
        <v>349</v>
      </c>
      <c r="CP9" s="1757"/>
      <c r="CQ9" s="87" t="s">
        <v>349</v>
      </c>
      <c r="CR9" s="1757"/>
      <c r="CS9" s="87" t="s">
        <v>349</v>
      </c>
      <c r="CT9" s="1757"/>
      <c r="CU9" s="87" t="s">
        <v>349</v>
      </c>
      <c r="CV9" s="1757"/>
      <c r="CW9" s="87" t="s">
        <v>349</v>
      </c>
      <c r="CX9" s="1455" t="s">
        <v>1422</v>
      </c>
      <c r="CY9" s="1456" t="s">
        <v>1368</v>
      </c>
      <c r="CZ9" s="1456" t="s">
        <v>1336</v>
      </c>
      <c r="DA9" s="1458" t="s">
        <v>1337</v>
      </c>
      <c r="DB9" s="1730"/>
      <c r="DC9" s="87" t="s">
        <v>349</v>
      </c>
      <c r="DD9" s="1455" t="s">
        <v>1422</v>
      </c>
      <c r="DE9" s="1456" t="s">
        <v>1368</v>
      </c>
      <c r="DF9" s="1456" t="s">
        <v>1336</v>
      </c>
      <c r="DG9" s="1458" t="s">
        <v>1337</v>
      </c>
      <c r="DH9" s="1730"/>
      <c r="DI9" s="87" t="s">
        <v>349</v>
      </c>
      <c r="DJ9" s="1455" t="s">
        <v>1422</v>
      </c>
      <c r="DK9" s="1456" t="s">
        <v>1368</v>
      </c>
      <c r="DL9" s="1456" t="s">
        <v>1336</v>
      </c>
      <c r="DM9" s="1458" t="s">
        <v>1337</v>
      </c>
      <c r="DN9" s="1730"/>
      <c r="DO9" s="87" t="s">
        <v>349</v>
      </c>
      <c r="DP9" s="1455" t="s">
        <v>1422</v>
      </c>
      <c r="DQ9" s="1456" t="s">
        <v>1368</v>
      </c>
      <c r="DR9" s="1456" t="s">
        <v>1336</v>
      </c>
      <c r="DS9" s="1458" t="s">
        <v>1337</v>
      </c>
      <c r="DT9" s="1730"/>
      <c r="DU9" s="87" t="s">
        <v>349</v>
      </c>
      <c r="DV9" s="1455" t="s">
        <v>1422</v>
      </c>
      <c r="DW9" s="1456" t="s">
        <v>1368</v>
      </c>
      <c r="DX9" s="1456" t="s">
        <v>1336</v>
      </c>
      <c r="DY9" s="1458" t="s">
        <v>1337</v>
      </c>
      <c r="DZ9" s="1730"/>
      <c r="EA9" s="87" t="s">
        <v>349</v>
      </c>
      <c r="EB9" s="1455" t="s">
        <v>1422</v>
      </c>
      <c r="EC9" s="1456" t="s">
        <v>1368</v>
      </c>
      <c r="ED9" s="1456" t="s">
        <v>1336</v>
      </c>
      <c r="EE9" s="1458" t="s">
        <v>1337</v>
      </c>
      <c r="EF9" s="1730"/>
      <c r="EG9" s="87" t="s">
        <v>349</v>
      </c>
      <c r="EH9" s="1455" t="s">
        <v>1424</v>
      </c>
      <c r="EI9" s="1456" t="s">
        <v>1368</v>
      </c>
      <c r="EJ9" s="1456" t="s">
        <v>1336</v>
      </c>
      <c r="EK9" s="1435" t="s">
        <v>1337</v>
      </c>
      <c r="EL9" s="1730"/>
      <c r="EM9" s="87" t="s">
        <v>349</v>
      </c>
      <c r="EN9" s="1455" t="s">
        <v>1424</v>
      </c>
      <c r="EO9" s="1456" t="s">
        <v>1336</v>
      </c>
      <c r="EP9" s="1435" t="s">
        <v>1337</v>
      </c>
      <c r="EQ9" s="1730"/>
      <c r="ER9" s="87" t="s">
        <v>349</v>
      </c>
      <c r="ES9" s="1455" t="s">
        <v>1424</v>
      </c>
      <c r="ET9" s="1456" t="s">
        <v>1336</v>
      </c>
      <c r="EU9" s="1435" t="s">
        <v>1337</v>
      </c>
      <c r="EV9" s="1730"/>
      <c r="EW9" s="87" t="s">
        <v>349</v>
      </c>
      <c r="EX9" s="1455" t="s">
        <v>1424</v>
      </c>
      <c r="EY9" s="1456" t="s">
        <v>1336</v>
      </c>
      <c r="EZ9" s="1435" t="s">
        <v>1337</v>
      </c>
      <c r="FC9" s="1774"/>
      <c r="FD9" s="1773"/>
      <c r="FE9" s="1333" t="s">
        <v>350</v>
      </c>
      <c r="FF9" s="1727"/>
      <c r="FG9" s="1727"/>
      <c r="FH9" s="1727"/>
      <c r="FI9" s="1727"/>
      <c r="FJ9" s="1727"/>
      <c r="FK9" s="1727"/>
      <c r="FL9" s="1727"/>
      <c r="FM9" s="1727"/>
      <c r="FN9" s="1727"/>
      <c r="FO9" s="1727"/>
      <c r="FP9" s="1727"/>
      <c r="FQ9" s="1727"/>
      <c r="FR9" s="1727"/>
      <c r="FS9" s="1727"/>
    </row>
    <row r="10" spans="1:177" s="36" customFormat="1" ht="66" customHeight="1" thickBot="1" x14ac:dyDescent="0.25">
      <c r="A10" s="35"/>
      <c r="B10" s="100" t="s">
        <v>351</v>
      </c>
      <c r="C10" s="1766" t="s">
        <v>66</v>
      </c>
      <c r="D10" s="1765"/>
      <c r="E10" s="1765"/>
      <c r="F10" s="1732"/>
      <c r="G10" s="1731" t="s">
        <v>70</v>
      </c>
      <c r="H10" s="1765"/>
      <c r="I10" s="1765"/>
      <c r="J10" s="1732"/>
      <c r="K10" s="1731" t="s">
        <v>71</v>
      </c>
      <c r="L10" s="1765"/>
      <c r="M10" s="1765"/>
      <c r="N10" s="1732"/>
      <c r="O10" s="1731" t="s">
        <v>74</v>
      </c>
      <c r="P10" s="1765"/>
      <c r="Q10" s="1765"/>
      <c r="R10" s="1732"/>
      <c r="S10" s="1731" t="s">
        <v>75</v>
      </c>
      <c r="T10" s="1765"/>
      <c r="U10" s="1765"/>
      <c r="V10" s="1732"/>
      <c r="W10" s="1731" t="s">
        <v>78</v>
      </c>
      <c r="X10" s="1765"/>
      <c r="Y10" s="1765"/>
      <c r="Z10" s="1732"/>
      <c r="AA10" s="1731" t="s">
        <v>79</v>
      </c>
      <c r="AB10" s="1765"/>
      <c r="AC10" s="1765"/>
      <c r="AD10" s="1732"/>
      <c r="AE10" s="1731" t="s">
        <v>83</v>
      </c>
      <c r="AF10" s="1765"/>
      <c r="AG10" s="1765"/>
      <c r="AH10" s="1732"/>
      <c r="AI10" s="1731" t="s">
        <v>84</v>
      </c>
      <c r="AJ10" s="1765"/>
      <c r="AK10" s="1732"/>
      <c r="AL10" s="1731" t="s">
        <v>85</v>
      </c>
      <c r="AM10" s="1765"/>
      <c r="AN10" s="1732"/>
      <c r="AO10" s="1765" t="s">
        <v>86</v>
      </c>
      <c r="AP10" s="1765"/>
      <c r="AQ10" s="1765"/>
      <c r="AR10" s="1732"/>
      <c r="AS10" s="1731" t="s">
        <v>87</v>
      </c>
      <c r="AT10" s="1765"/>
      <c r="AU10" s="1765"/>
      <c r="AV10" s="1732"/>
      <c r="AW10" s="1731" t="s">
        <v>88</v>
      </c>
      <c r="AX10" s="1765"/>
      <c r="AY10" s="1765"/>
      <c r="AZ10" s="1732"/>
      <c r="BA10" s="1731" t="s">
        <v>89</v>
      </c>
      <c r="BB10" s="1765"/>
      <c r="BC10" s="1765"/>
      <c r="BD10" s="1732"/>
      <c r="BE10" s="1318" t="s">
        <v>91</v>
      </c>
      <c r="BF10" s="1320"/>
      <c r="BG10" s="1320" t="s">
        <v>1191</v>
      </c>
      <c r="BH10" s="43"/>
      <c r="BI10" s="100" t="s">
        <v>351</v>
      </c>
      <c r="BJ10" s="1765" t="s">
        <v>66</v>
      </c>
      <c r="BK10" s="1732"/>
      <c r="BL10" s="1765" t="s">
        <v>70</v>
      </c>
      <c r="BM10" s="1732"/>
      <c r="BN10" s="1765" t="s">
        <v>71</v>
      </c>
      <c r="BO10" s="1732"/>
      <c r="BP10" s="1731" t="s">
        <v>74</v>
      </c>
      <c r="BQ10" s="1732"/>
      <c r="BR10" s="1731" t="s">
        <v>75</v>
      </c>
      <c r="BS10" s="1732"/>
      <c r="BT10" s="1731" t="s">
        <v>78</v>
      </c>
      <c r="BU10" s="1732"/>
      <c r="BV10" s="1731" t="s">
        <v>79</v>
      </c>
      <c r="BW10" s="1732"/>
      <c r="BX10" s="1731" t="s">
        <v>83</v>
      </c>
      <c r="BY10" s="1732"/>
      <c r="BZ10" s="1731" t="s">
        <v>84</v>
      </c>
      <c r="CA10" s="1765"/>
      <c r="CB10" s="1765" t="s">
        <v>85</v>
      </c>
      <c r="CC10" s="1732"/>
      <c r="CD10" s="1731" t="s">
        <v>86</v>
      </c>
      <c r="CE10" s="1732"/>
      <c r="CF10" s="1731" t="s">
        <v>87</v>
      </c>
      <c r="CG10" s="1732"/>
      <c r="CH10" s="1731" t="s">
        <v>88</v>
      </c>
      <c r="CI10" s="1732"/>
      <c r="CJ10" s="1731" t="s">
        <v>89</v>
      </c>
      <c r="CK10" s="1732"/>
      <c r="CL10" s="43"/>
      <c r="CM10" s="100" t="s">
        <v>351</v>
      </c>
      <c r="CN10" s="1731" t="s">
        <v>66</v>
      </c>
      <c r="CO10" s="1732"/>
      <c r="CP10" s="1731" t="s">
        <v>70</v>
      </c>
      <c r="CQ10" s="1732"/>
      <c r="CR10" s="1731" t="s">
        <v>71</v>
      </c>
      <c r="CS10" s="1732"/>
      <c r="CT10" s="1731" t="s">
        <v>74</v>
      </c>
      <c r="CU10" s="1732"/>
      <c r="CV10" s="1731" t="s">
        <v>75</v>
      </c>
      <c r="CW10" s="1765"/>
      <c r="CX10" s="1765"/>
      <c r="CY10" s="1765"/>
      <c r="CZ10" s="1765"/>
      <c r="DA10" s="1732"/>
      <c r="DB10" s="1731" t="s">
        <v>78</v>
      </c>
      <c r="DC10" s="1765"/>
      <c r="DD10" s="1765"/>
      <c r="DE10" s="1765"/>
      <c r="DF10" s="1765"/>
      <c r="DG10" s="1732"/>
      <c r="DH10" s="1731" t="s">
        <v>79</v>
      </c>
      <c r="DI10" s="1765"/>
      <c r="DJ10" s="1765"/>
      <c r="DK10" s="1765"/>
      <c r="DL10" s="1765"/>
      <c r="DM10" s="1732"/>
      <c r="DN10" s="1731" t="s">
        <v>83</v>
      </c>
      <c r="DO10" s="1765"/>
      <c r="DP10" s="1765"/>
      <c r="DQ10" s="1765"/>
      <c r="DR10" s="1765"/>
      <c r="DS10" s="1732"/>
      <c r="DT10" s="1731" t="s">
        <v>84</v>
      </c>
      <c r="DU10" s="1765"/>
      <c r="DV10" s="1765"/>
      <c r="DW10" s="1765"/>
      <c r="DX10" s="1765"/>
      <c r="DY10" s="1732"/>
      <c r="DZ10" s="1731" t="s">
        <v>85</v>
      </c>
      <c r="EA10" s="1765"/>
      <c r="EB10" s="1765"/>
      <c r="EC10" s="1765"/>
      <c r="ED10" s="1765"/>
      <c r="EE10" s="1732"/>
      <c r="EF10" s="1731" t="s">
        <v>86</v>
      </c>
      <c r="EG10" s="1765"/>
      <c r="EH10" s="1765"/>
      <c r="EI10" s="1765"/>
      <c r="EJ10" s="1765"/>
      <c r="EK10" s="1732"/>
      <c r="EL10" s="1731" t="s">
        <v>87</v>
      </c>
      <c r="EM10" s="1765"/>
      <c r="EN10" s="1765"/>
      <c r="EO10" s="1765"/>
      <c r="EP10" s="1732"/>
      <c r="EQ10" s="1731" t="s">
        <v>88</v>
      </c>
      <c r="ER10" s="1765"/>
      <c r="ES10" s="1765"/>
      <c r="ET10" s="1765"/>
      <c r="EU10" s="1732"/>
      <c r="EV10" s="1731" t="s">
        <v>89</v>
      </c>
      <c r="EW10" s="1765"/>
      <c r="EX10" s="1765"/>
      <c r="EY10" s="1765"/>
      <c r="EZ10" s="1732"/>
      <c r="FB10" s="641"/>
      <c r="FC10" s="100"/>
      <c r="FD10" s="1742" t="s">
        <v>66</v>
      </c>
      <c r="FE10" s="1743"/>
      <c r="FF10" s="1534" t="s">
        <v>70</v>
      </c>
      <c r="FG10" s="1534" t="s">
        <v>71</v>
      </c>
      <c r="FH10" s="1533" t="s">
        <v>74</v>
      </c>
      <c r="FI10" s="1533" t="s">
        <v>75</v>
      </c>
      <c r="FJ10" s="1533" t="s">
        <v>78</v>
      </c>
      <c r="FK10" s="1533" t="s">
        <v>79</v>
      </c>
      <c r="FL10" s="1533" t="s">
        <v>83</v>
      </c>
      <c r="FM10" s="1533" t="s">
        <v>84</v>
      </c>
      <c r="FN10" s="1533" t="s">
        <v>85</v>
      </c>
      <c r="FO10" s="1533" t="s">
        <v>86</v>
      </c>
      <c r="FP10" s="1533" t="s">
        <v>87</v>
      </c>
      <c r="FQ10" s="1533" t="s">
        <v>88</v>
      </c>
      <c r="FR10" s="1533" t="s">
        <v>89</v>
      </c>
      <c r="FS10" s="1533" t="s">
        <v>91</v>
      </c>
      <c r="FU10"/>
    </row>
    <row r="11" spans="1:177" x14ac:dyDescent="0.2">
      <c r="A11" s="4"/>
      <c r="B11" s="58">
        <v>2002</v>
      </c>
      <c r="C11" s="1022"/>
      <c r="D11" s="1023"/>
      <c r="E11" s="1296"/>
      <c r="F11" s="1300"/>
      <c r="G11" s="1022"/>
      <c r="H11" s="1023"/>
      <c r="I11" s="1022"/>
      <c r="J11" s="1300"/>
      <c r="K11" s="1022"/>
      <c r="L11" s="1023"/>
      <c r="M11" s="1022"/>
      <c r="N11" s="1300"/>
      <c r="O11" s="1022"/>
      <c r="P11" s="1023"/>
      <c r="Q11" s="1022"/>
      <c r="R11" s="1300"/>
      <c r="S11" s="1022"/>
      <c r="T11" s="1023"/>
      <c r="U11" s="1296"/>
      <c r="V11" s="1300"/>
      <c r="W11" s="1022"/>
      <c r="X11" s="1023"/>
      <c r="Y11" s="1296"/>
      <c r="Z11" s="1300"/>
      <c r="AA11" s="1022"/>
      <c r="AB11" s="1024"/>
      <c r="AC11" s="1299"/>
      <c r="AD11" s="1300"/>
      <c r="AE11" s="1022"/>
      <c r="AF11" s="1023"/>
      <c r="AG11" s="1022"/>
      <c r="AH11" s="1300"/>
      <c r="AI11" s="1033"/>
      <c r="AJ11" s="1144"/>
      <c r="AK11" s="1335"/>
      <c r="AL11" s="1033"/>
      <c r="AM11" s="1144"/>
      <c r="AN11" s="1335"/>
      <c r="AO11" s="1022"/>
      <c r="AP11" s="1023"/>
      <c r="AQ11" s="1022"/>
      <c r="AR11" s="1300"/>
      <c r="AS11" s="1022"/>
      <c r="AT11" s="1023"/>
      <c r="AU11" s="1296"/>
      <c r="AV11" s="1300"/>
      <c r="AW11" s="1022"/>
      <c r="AX11" s="1023"/>
      <c r="AY11" s="1296"/>
      <c r="AZ11" s="1300"/>
      <c r="BA11" s="1022"/>
      <c r="BB11" s="1023"/>
      <c r="BC11" s="1296"/>
      <c r="BD11" s="1300"/>
      <c r="BE11" s="1009"/>
      <c r="BF11" s="1009"/>
      <c r="BG11" s="1322"/>
      <c r="BH11" s="182"/>
      <c r="BI11" s="58">
        <v>2002</v>
      </c>
      <c r="BJ11" s="1022"/>
      <c r="BK11" s="1026"/>
      <c r="BL11" s="1022"/>
      <c r="BM11" s="1026"/>
      <c r="BN11" s="1022"/>
      <c r="BO11" s="1026"/>
      <c r="BP11" s="1022"/>
      <c r="BQ11" s="1026"/>
      <c r="BR11" s="1022"/>
      <c r="BS11" s="1026"/>
      <c r="BT11" s="1022"/>
      <c r="BU11" s="1026"/>
      <c r="BV11" s="1022"/>
      <c r="BW11" s="1026"/>
      <c r="BX11" s="1022"/>
      <c r="BY11" s="1026"/>
      <c r="BZ11" s="1022"/>
      <c r="CA11" s="1026"/>
      <c r="CB11" s="1022"/>
      <c r="CC11" s="1026"/>
      <c r="CD11" s="1022"/>
      <c r="CE11" s="1026"/>
      <c r="CF11" s="1022"/>
      <c r="CG11" s="1026"/>
      <c r="CH11" s="1022"/>
      <c r="CI11" s="1026"/>
      <c r="CJ11" s="1022"/>
      <c r="CK11" s="1026"/>
      <c r="CL11" s="182"/>
      <c r="CM11" s="58">
        <v>2002</v>
      </c>
      <c r="CN11" s="1022"/>
      <c r="CO11" s="1026"/>
      <c r="CP11" s="1022"/>
      <c r="CQ11" s="1026"/>
      <c r="CR11" s="1022"/>
      <c r="CS11" s="1026"/>
      <c r="CT11" s="1022"/>
      <c r="CU11" s="1026"/>
      <c r="CV11" s="1022"/>
      <c r="CW11" s="1026"/>
      <c r="CX11" s="650"/>
      <c r="CY11" s="1487"/>
      <c r="CZ11" s="1488"/>
      <c r="DA11" s="1488"/>
      <c r="DB11" s="1022"/>
      <c r="DC11" s="1026"/>
      <c r="DD11" s="650"/>
      <c r="DE11" s="1489"/>
      <c r="DF11" s="1491"/>
      <c r="DG11" s="1491"/>
      <c r="DH11" s="1022"/>
      <c r="DI11" s="1026"/>
      <c r="DJ11" s="650"/>
      <c r="DK11" s="1489"/>
      <c r="DL11" s="1491"/>
      <c r="DM11" s="1491"/>
      <c r="DN11" s="1022"/>
      <c r="DO11" s="1026"/>
      <c r="DP11" s="650"/>
      <c r="DQ11" s="1489"/>
      <c r="DR11" s="1491"/>
      <c r="DS11" s="1491"/>
      <c r="DT11" s="1022"/>
      <c r="DU11" s="1026"/>
      <c r="DV11" s="650"/>
      <c r="DW11" s="1489"/>
      <c r="DX11" s="1491"/>
      <c r="DY11" s="1491"/>
      <c r="DZ11" s="1022"/>
      <c r="EA11" s="1026"/>
      <c r="EB11" s="650"/>
      <c r="EC11" s="1489"/>
      <c r="ED11" s="1491"/>
      <c r="EE11" s="1491"/>
      <c r="EF11" s="1022"/>
      <c r="EG11" s="1026"/>
      <c r="EH11" s="650"/>
      <c r="EI11" s="1491"/>
      <c r="EJ11" s="1491"/>
      <c r="EK11" s="1491"/>
      <c r="EL11" s="1022"/>
      <c r="EM11" s="1026"/>
      <c r="EN11" s="650"/>
      <c r="EO11" s="1491"/>
      <c r="EP11" s="1491"/>
      <c r="EQ11" s="1022"/>
      <c r="ER11" s="1026"/>
      <c r="ES11" s="650"/>
      <c r="ET11" s="1491"/>
      <c r="EU11" s="1491"/>
      <c r="EV11" s="1022"/>
      <c r="EW11" s="1026"/>
      <c r="EX11" s="1500"/>
      <c r="EY11" s="1491"/>
      <c r="EZ11" s="1491"/>
      <c r="FA11" s="642"/>
      <c r="FB11" s="642"/>
      <c r="FC11" s="58">
        <v>2002</v>
      </c>
      <c r="FD11" s="1022"/>
      <c r="FE11" s="1026"/>
      <c r="FF11" s="1334"/>
      <c r="FG11" s="1334"/>
      <c r="FH11" s="1335"/>
      <c r="FI11" s="1335"/>
      <c r="FJ11" s="1335"/>
      <c r="FK11" s="1335"/>
      <c r="FL11" s="1335"/>
      <c r="FM11" s="1489"/>
      <c r="FN11" s="1491"/>
      <c r="FO11" s="1335"/>
      <c r="FP11" s="1335"/>
      <c r="FQ11" s="1335"/>
      <c r="FR11" s="1335"/>
      <c r="FS11" s="1335"/>
    </row>
    <row r="12" spans="1:177" x14ac:dyDescent="0.2">
      <c r="A12" s="4"/>
      <c r="B12" s="59">
        <v>2003</v>
      </c>
      <c r="C12" s="1022"/>
      <c r="D12" s="1025"/>
      <c r="E12" s="1143"/>
      <c r="F12" s="1301"/>
      <c r="G12" s="1022"/>
      <c r="H12" s="1025"/>
      <c r="I12" s="1022"/>
      <c r="J12" s="1301"/>
      <c r="K12" s="1022"/>
      <c r="L12" s="1025"/>
      <c r="M12" s="1022"/>
      <c r="N12" s="1301"/>
      <c r="O12" s="1022"/>
      <c r="P12" s="1025"/>
      <c r="Q12" s="1022"/>
      <c r="R12" s="1301"/>
      <c r="S12" s="1022"/>
      <c r="T12" s="1025"/>
      <c r="U12" s="1143"/>
      <c r="V12" s="1301"/>
      <c r="W12" s="1022"/>
      <c r="X12" s="1025"/>
      <c r="Y12" s="1143"/>
      <c r="Z12" s="1301"/>
      <c r="AA12" s="1022"/>
      <c r="AB12" s="1027"/>
      <c r="AC12" s="1299"/>
      <c r="AD12" s="1301"/>
      <c r="AE12" s="1022"/>
      <c r="AF12" s="1025"/>
      <c r="AG12" s="1022"/>
      <c r="AH12" s="1301"/>
      <c r="AI12" s="1033"/>
      <c r="AJ12" s="1025"/>
      <c r="AK12" s="1335"/>
      <c r="AL12" s="1033"/>
      <c r="AM12" s="1025"/>
      <c r="AN12" s="1335"/>
      <c r="AO12" s="1022"/>
      <c r="AP12" s="1025"/>
      <c r="AQ12" s="1022"/>
      <c r="AR12" s="1301"/>
      <c r="AS12" s="1022"/>
      <c r="AT12" s="1025"/>
      <c r="AU12" s="1143"/>
      <c r="AV12" s="1301"/>
      <c r="AW12" s="1022"/>
      <c r="AX12" s="1025"/>
      <c r="AY12" s="1022"/>
      <c r="AZ12" s="1301"/>
      <c r="BA12" s="1022"/>
      <c r="BB12" s="1025"/>
      <c r="BC12" s="1022"/>
      <c r="BD12" s="1301"/>
      <c r="BE12" s="1009"/>
      <c r="BF12" s="1009"/>
      <c r="BG12" s="1009"/>
      <c r="BH12" s="182"/>
      <c r="BI12" s="59">
        <v>2003</v>
      </c>
      <c r="BJ12" s="1022"/>
      <c r="BK12" s="1030"/>
      <c r="BL12" s="1022"/>
      <c r="BM12" s="1030"/>
      <c r="BN12" s="1022"/>
      <c r="BO12" s="1030"/>
      <c r="BP12" s="1022"/>
      <c r="BQ12" s="1030"/>
      <c r="BR12" s="1022"/>
      <c r="BS12" s="1030"/>
      <c r="BT12" s="1022"/>
      <c r="BU12" s="1030"/>
      <c r="BV12" s="1022"/>
      <c r="BW12" s="1030"/>
      <c r="BX12" s="1022"/>
      <c r="BY12" s="1030"/>
      <c r="BZ12" s="1022"/>
      <c r="CA12" s="1030"/>
      <c r="CB12" s="1022"/>
      <c r="CC12" s="1030"/>
      <c r="CD12" s="1022"/>
      <c r="CE12" s="1030"/>
      <c r="CF12" s="1022"/>
      <c r="CG12" s="1030"/>
      <c r="CH12" s="1022"/>
      <c r="CI12" s="1030"/>
      <c r="CJ12" s="1022"/>
      <c r="CK12" s="1030"/>
      <c r="CL12" s="182"/>
      <c r="CM12" s="59">
        <v>2003</v>
      </c>
      <c r="CN12" s="1022"/>
      <c r="CO12" s="1030"/>
      <c r="CP12" s="1022"/>
      <c r="CQ12" s="1030"/>
      <c r="CR12" s="1022"/>
      <c r="CS12" s="1030"/>
      <c r="CT12" s="1022"/>
      <c r="CU12" s="1030"/>
      <c r="CV12" s="1022"/>
      <c r="CW12" s="1030"/>
      <c r="CX12" s="650"/>
      <c r="CY12" s="1489"/>
      <c r="CZ12" s="1490"/>
      <c r="DA12" s="1490"/>
      <c r="DB12" s="1022"/>
      <c r="DC12" s="1030"/>
      <c r="DD12" s="650"/>
      <c r="DE12" s="1489"/>
      <c r="DF12" s="1490"/>
      <c r="DG12" s="1490"/>
      <c r="DH12" s="1022"/>
      <c r="DI12" s="1030"/>
      <c r="DJ12" s="650"/>
      <c r="DK12" s="1489"/>
      <c r="DL12" s="1490"/>
      <c r="DM12" s="1490"/>
      <c r="DN12" s="1022"/>
      <c r="DO12" s="1030"/>
      <c r="DP12" s="650"/>
      <c r="DQ12" s="1489"/>
      <c r="DR12" s="1490"/>
      <c r="DS12" s="1490"/>
      <c r="DT12" s="1022"/>
      <c r="DU12" s="1030"/>
      <c r="DV12" s="650"/>
      <c r="DW12" s="1489"/>
      <c r="DX12" s="1490"/>
      <c r="DY12" s="1490"/>
      <c r="DZ12" s="1022"/>
      <c r="EA12" s="1030"/>
      <c r="EB12" s="650"/>
      <c r="EC12" s="1489"/>
      <c r="ED12" s="1490"/>
      <c r="EE12" s="1490"/>
      <c r="EF12" s="1022"/>
      <c r="EG12" s="1030"/>
      <c r="EH12" s="650"/>
      <c r="EI12" s="1490"/>
      <c r="EJ12" s="1490"/>
      <c r="EK12" s="1490"/>
      <c r="EL12" s="1022"/>
      <c r="EM12" s="1030"/>
      <c r="EN12" s="650"/>
      <c r="EO12" s="1490"/>
      <c r="EP12" s="1490"/>
      <c r="EQ12" s="1022"/>
      <c r="ER12" s="1030"/>
      <c r="ES12" s="650"/>
      <c r="ET12" s="1490"/>
      <c r="EU12" s="1490"/>
      <c r="EV12" s="1022"/>
      <c r="EW12" s="1030"/>
      <c r="EX12" s="650"/>
      <c r="EY12" s="1490"/>
      <c r="EZ12" s="1490"/>
      <c r="FA12" s="642"/>
      <c r="FB12" s="642"/>
      <c r="FC12" s="59">
        <v>2003</v>
      </c>
      <c r="FD12" s="1022"/>
      <c r="FE12" s="1030"/>
      <c r="FF12" s="1334"/>
      <c r="FG12" s="1334"/>
      <c r="FH12" s="1335"/>
      <c r="FI12" s="1335"/>
      <c r="FJ12" s="1335"/>
      <c r="FK12" s="1335"/>
      <c r="FL12" s="1335"/>
      <c r="FM12" s="1489"/>
      <c r="FN12" s="1490"/>
      <c r="FO12" s="1335"/>
      <c r="FP12" s="1335"/>
      <c r="FQ12" s="1335"/>
      <c r="FR12" s="1335"/>
      <c r="FS12" s="1335"/>
    </row>
    <row r="13" spans="1:177" x14ac:dyDescent="0.2">
      <c r="A13" s="4"/>
      <c r="B13" s="59">
        <v>2004</v>
      </c>
      <c r="C13" s="1022"/>
      <c r="D13" s="1025"/>
      <c r="E13" s="1143"/>
      <c r="F13" s="1301"/>
      <c r="G13" s="1022"/>
      <c r="H13" s="1025"/>
      <c r="I13" s="1022"/>
      <c r="J13" s="1301"/>
      <c r="K13" s="1022"/>
      <c r="L13" s="1025"/>
      <c r="M13" s="1022"/>
      <c r="N13" s="1301"/>
      <c r="O13" s="1022"/>
      <c r="P13" s="1025"/>
      <c r="Q13" s="1022"/>
      <c r="R13" s="1301"/>
      <c r="S13" s="1022"/>
      <c r="T13" s="1025"/>
      <c r="U13" s="1143"/>
      <c r="V13" s="1301"/>
      <c r="W13" s="1022"/>
      <c r="X13" s="1025"/>
      <c r="Y13" s="1143"/>
      <c r="Z13" s="1301"/>
      <c r="AA13" s="1022"/>
      <c r="AB13" s="1027"/>
      <c r="AC13" s="1299"/>
      <c r="AD13" s="1301"/>
      <c r="AE13" s="1022"/>
      <c r="AF13" s="1025"/>
      <c r="AG13" s="1022"/>
      <c r="AH13" s="1301"/>
      <c r="AI13" s="1033"/>
      <c r="AJ13" s="1025"/>
      <c r="AK13" s="1335"/>
      <c r="AL13" s="1033"/>
      <c r="AM13" s="1025"/>
      <c r="AN13" s="1335"/>
      <c r="AO13" s="1022"/>
      <c r="AP13" s="1025"/>
      <c r="AQ13" s="1022"/>
      <c r="AR13" s="1301"/>
      <c r="AS13" s="1022"/>
      <c r="AT13" s="1025"/>
      <c r="AU13" s="1143"/>
      <c r="AV13" s="1301"/>
      <c r="AW13" s="1022"/>
      <c r="AX13" s="1025"/>
      <c r="AY13" s="1022"/>
      <c r="AZ13" s="1301"/>
      <c r="BA13" s="1022"/>
      <c r="BB13" s="1025"/>
      <c r="BC13" s="1022"/>
      <c r="BD13" s="1301"/>
      <c r="BE13" s="1009"/>
      <c r="BF13" s="1009"/>
      <c r="BG13" s="1009"/>
      <c r="BH13" s="182"/>
      <c r="BI13" s="59">
        <v>2004</v>
      </c>
      <c r="BJ13" s="1022"/>
      <c r="BK13" s="1030"/>
      <c r="BL13" s="1022"/>
      <c r="BM13" s="1030"/>
      <c r="BN13" s="1022"/>
      <c r="BO13" s="1030"/>
      <c r="BP13" s="1022"/>
      <c r="BQ13" s="1030"/>
      <c r="BR13" s="1022"/>
      <c r="BS13" s="1030"/>
      <c r="BT13" s="1022"/>
      <c r="BU13" s="1030"/>
      <c r="BV13" s="1022"/>
      <c r="BW13" s="1030"/>
      <c r="BX13" s="1022"/>
      <c r="BY13" s="1030"/>
      <c r="BZ13" s="1022"/>
      <c r="CA13" s="1030"/>
      <c r="CB13" s="1022"/>
      <c r="CC13" s="1030"/>
      <c r="CD13" s="1022"/>
      <c r="CE13" s="1030"/>
      <c r="CF13" s="1022"/>
      <c r="CG13" s="1030"/>
      <c r="CH13" s="1022"/>
      <c r="CI13" s="1030"/>
      <c r="CJ13" s="1022"/>
      <c r="CK13" s="1030"/>
      <c r="CL13" s="182"/>
      <c r="CM13" s="59">
        <v>2004</v>
      </c>
      <c r="CN13" s="1022"/>
      <c r="CO13" s="1030"/>
      <c r="CP13" s="1022"/>
      <c r="CQ13" s="1030"/>
      <c r="CR13" s="1022"/>
      <c r="CS13" s="1030"/>
      <c r="CT13" s="1022"/>
      <c r="CU13" s="1030"/>
      <c r="CV13" s="1022"/>
      <c r="CW13" s="1030"/>
      <c r="CX13" s="650"/>
      <c r="CY13" s="1489"/>
      <c r="CZ13" s="1491"/>
      <c r="DA13" s="1491"/>
      <c r="DB13" s="1022"/>
      <c r="DC13" s="1030"/>
      <c r="DD13" s="650"/>
      <c r="DE13" s="1489"/>
      <c r="DF13" s="1491"/>
      <c r="DG13" s="1491"/>
      <c r="DH13" s="1022"/>
      <c r="DI13" s="1030"/>
      <c r="DJ13" s="650"/>
      <c r="DK13" s="1489"/>
      <c r="DL13" s="1491"/>
      <c r="DM13" s="1491"/>
      <c r="DN13" s="1022"/>
      <c r="DO13" s="1030"/>
      <c r="DP13" s="650"/>
      <c r="DQ13" s="1489"/>
      <c r="DR13" s="1491"/>
      <c r="DS13" s="1491"/>
      <c r="DT13" s="1022"/>
      <c r="DU13" s="1030"/>
      <c r="DV13" s="650"/>
      <c r="DW13" s="1489"/>
      <c r="DX13" s="1491"/>
      <c r="DY13" s="1491"/>
      <c r="DZ13" s="1022"/>
      <c r="EA13" s="1030"/>
      <c r="EB13" s="650"/>
      <c r="EC13" s="1489"/>
      <c r="ED13" s="1491"/>
      <c r="EE13" s="1491"/>
      <c r="EF13" s="1022"/>
      <c r="EG13" s="1030"/>
      <c r="EH13" s="650"/>
      <c r="EI13" s="1491"/>
      <c r="EJ13" s="1491"/>
      <c r="EK13" s="1491"/>
      <c r="EL13" s="1022"/>
      <c r="EM13" s="1030"/>
      <c r="EN13" s="650"/>
      <c r="EO13" s="1491"/>
      <c r="EP13" s="1491"/>
      <c r="EQ13" s="1022"/>
      <c r="ER13" s="1030"/>
      <c r="ES13" s="650"/>
      <c r="ET13" s="1491"/>
      <c r="EU13" s="1491"/>
      <c r="EV13" s="1022"/>
      <c r="EW13" s="1030"/>
      <c r="EX13" s="650"/>
      <c r="EY13" s="1491"/>
      <c r="EZ13" s="1491"/>
      <c r="FA13" s="642"/>
      <c r="FB13" s="642"/>
      <c r="FC13" s="59">
        <v>2004</v>
      </c>
      <c r="FD13" s="1022"/>
      <c r="FE13" s="1030"/>
      <c r="FF13" s="1334"/>
      <c r="FG13" s="1334"/>
      <c r="FH13" s="1336"/>
      <c r="FI13" s="1336"/>
      <c r="FJ13" s="1336"/>
      <c r="FK13" s="1336"/>
      <c r="FL13" s="1336"/>
      <c r="FM13" s="1489"/>
      <c r="FN13" s="1491"/>
      <c r="FO13" s="1336"/>
      <c r="FP13" s="1336"/>
      <c r="FQ13" s="1336"/>
      <c r="FR13" s="1336"/>
      <c r="FS13" s="1336"/>
      <c r="FU13" s="4"/>
    </row>
    <row r="14" spans="1:177" x14ac:dyDescent="0.2">
      <c r="A14" s="4"/>
      <c r="B14" s="59">
        <v>2005</v>
      </c>
      <c r="C14" s="1022"/>
      <c r="D14" s="1025"/>
      <c r="E14" s="1143"/>
      <c r="F14" s="1301"/>
      <c r="G14" s="1022"/>
      <c r="H14" s="1025"/>
      <c r="I14" s="1022"/>
      <c r="J14" s="1301"/>
      <c r="K14" s="1022"/>
      <c r="L14" s="1025"/>
      <c r="M14" s="1022"/>
      <c r="N14" s="1301"/>
      <c r="O14" s="1022"/>
      <c r="P14" s="1025"/>
      <c r="Q14" s="1022"/>
      <c r="R14" s="1301"/>
      <c r="S14" s="1022"/>
      <c r="T14" s="1025"/>
      <c r="U14" s="1143"/>
      <c r="V14" s="1301"/>
      <c r="W14" s="1022"/>
      <c r="X14" s="1025"/>
      <c r="Y14" s="1143"/>
      <c r="Z14" s="1301"/>
      <c r="AA14" s="1022"/>
      <c r="AB14" s="1027"/>
      <c r="AC14" s="1299"/>
      <c r="AD14" s="1301"/>
      <c r="AE14" s="1022"/>
      <c r="AF14" s="1025"/>
      <c r="AG14" s="1022"/>
      <c r="AH14" s="1301"/>
      <c r="AI14" s="1033"/>
      <c r="AJ14" s="1025"/>
      <c r="AK14" s="1335"/>
      <c r="AL14" s="1033"/>
      <c r="AM14" s="1025"/>
      <c r="AN14" s="1335"/>
      <c r="AO14" s="1022"/>
      <c r="AP14" s="1025"/>
      <c r="AQ14" s="1022"/>
      <c r="AR14" s="1301"/>
      <c r="AS14" s="1022"/>
      <c r="AT14" s="1025"/>
      <c r="AU14" s="1143"/>
      <c r="AV14" s="1301"/>
      <c r="AW14" s="1022"/>
      <c r="AX14" s="1025"/>
      <c r="AY14" s="1022"/>
      <c r="AZ14" s="1301"/>
      <c r="BA14" s="1022"/>
      <c r="BB14" s="1025"/>
      <c r="BC14" s="1022"/>
      <c r="BD14" s="1301"/>
      <c r="BE14" s="1009"/>
      <c r="BF14" s="1009"/>
      <c r="BG14" s="1009"/>
      <c r="BH14" s="182"/>
      <c r="BI14" s="59">
        <v>2005</v>
      </c>
      <c r="BJ14" s="1022"/>
      <c r="BK14" s="1030"/>
      <c r="BL14" s="1022"/>
      <c r="BM14" s="1030"/>
      <c r="BN14" s="1022"/>
      <c r="BO14" s="1030"/>
      <c r="BP14" s="1022"/>
      <c r="BQ14" s="1030"/>
      <c r="BR14" s="1022"/>
      <c r="BS14" s="1030"/>
      <c r="BT14" s="1022"/>
      <c r="BU14" s="1030"/>
      <c r="BV14" s="1022"/>
      <c r="BW14" s="1030"/>
      <c r="BX14" s="1022"/>
      <c r="BY14" s="1030"/>
      <c r="BZ14" s="1022"/>
      <c r="CA14" s="1030"/>
      <c r="CB14" s="1022"/>
      <c r="CC14" s="1030"/>
      <c r="CD14" s="1022"/>
      <c r="CE14" s="1030"/>
      <c r="CF14" s="1022"/>
      <c r="CG14" s="1030"/>
      <c r="CH14" s="1022"/>
      <c r="CI14" s="1030"/>
      <c r="CJ14" s="1022"/>
      <c r="CK14" s="1030"/>
      <c r="CL14" s="182"/>
      <c r="CM14" s="59">
        <v>2005</v>
      </c>
      <c r="CN14" s="1022"/>
      <c r="CO14" s="1030"/>
      <c r="CP14" s="1022"/>
      <c r="CQ14" s="1030"/>
      <c r="CR14" s="1022"/>
      <c r="CS14" s="1030"/>
      <c r="CT14" s="1022"/>
      <c r="CU14" s="1030"/>
      <c r="CV14" s="1022"/>
      <c r="CW14" s="1030"/>
      <c r="CX14" s="650"/>
      <c r="CY14" s="1489"/>
      <c r="CZ14" s="1491"/>
      <c r="DA14" s="1491"/>
      <c r="DB14" s="1022"/>
      <c r="DC14" s="1030"/>
      <c r="DD14" s="650"/>
      <c r="DE14" s="1489"/>
      <c r="DF14" s="1491"/>
      <c r="DG14" s="1491"/>
      <c r="DH14" s="1022"/>
      <c r="DI14" s="1030"/>
      <c r="DJ14" s="650"/>
      <c r="DK14" s="1489"/>
      <c r="DL14" s="1491"/>
      <c r="DM14" s="1491"/>
      <c r="DN14" s="1022"/>
      <c r="DO14" s="1030"/>
      <c r="DP14" s="650"/>
      <c r="DQ14" s="1489"/>
      <c r="DR14" s="1491"/>
      <c r="DS14" s="1491"/>
      <c r="DT14" s="1022"/>
      <c r="DU14" s="1030"/>
      <c r="DV14" s="650"/>
      <c r="DW14" s="1489"/>
      <c r="DX14" s="1491"/>
      <c r="DY14" s="1491"/>
      <c r="DZ14" s="1022"/>
      <c r="EA14" s="1030"/>
      <c r="EB14" s="650"/>
      <c r="EC14" s="1489"/>
      <c r="ED14" s="1491"/>
      <c r="EE14" s="1491"/>
      <c r="EF14" s="1022"/>
      <c r="EG14" s="1030"/>
      <c r="EH14" s="650"/>
      <c r="EI14" s="1491"/>
      <c r="EJ14" s="1491"/>
      <c r="EK14" s="1491"/>
      <c r="EL14" s="1022"/>
      <c r="EM14" s="1030"/>
      <c r="EN14" s="650"/>
      <c r="EO14" s="1491"/>
      <c r="EP14" s="1491"/>
      <c r="EQ14" s="1022"/>
      <c r="ER14" s="1030"/>
      <c r="ES14" s="650"/>
      <c r="ET14" s="1491"/>
      <c r="EU14" s="1491"/>
      <c r="EV14" s="1022"/>
      <c r="EW14" s="1030"/>
      <c r="EX14" s="650"/>
      <c r="EY14" s="1491"/>
      <c r="EZ14" s="1491"/>
      <c r="FA14" s="642"/>
      <c r="FB14" s="642"/>
      <c r="FC14" s="59">
        <v>2005</v>
      </c>
      <c r="FD14" s="1022"/>
      <c r="FE14" s="1030"/>
      <c r="FF14" s="1334"/>
      <c r="FG14" s="1334"/>
      <c r="FH14" s="1334"/>
      <c r="FI14" s="1334"/>
      <c r="FJ14" s="1334"/>
      <c r="FK14" s="1334"/>
      <c r="FL14" s="1334"/>
      <c r="FM14" s="1489"/>
      <c r="FN14" s="1491"/>
      <c r="FO14" s="1334"/>
      <c r="FP14" s="1334"/>
      <c r="FQ14" s="1334"/>
      <c r="FR14" s="1334"/>
      <c r="FS14" s="1334"/>
      <c r="FU14" s="4"/>
    </row>
    <row r="15" spans="1:177" x14ac:dyDescent="0.2">
      <c r="A15" s="4"/>
      <c r="B15" s="59">
        <v>2006</v>
      </c>
      <c r="C15" s="1022"/>
      <c r="D15" s="1025"/>
      <c r="E15" s="1143"/>
      <c r="F15" s="1301"/>
      <c r="G15" s="1022"/>
      <c r="H15" s="1025"/>
      <c r="I15" s="1022"/>
      <c r="J15" s="1301"/>
      <c r="K15" s="1022"/>
      <c r="L15" s="1025"/>
      <c r="M15" s="1022"/>
      <c r="N15" s="1301"/>
      <c r="O15" s="1022"/>
      <c r="P15" s="1025"/>
      <c r="Q15" s="1022"/>
      <c r="R15" s="1301"/>
      <c r="S15" s="1022"/>
      <c r="T15" s="1025"/>
      <c r="U15" s="1143"/>
      <c r="V15" s="1301"/>
      <c r="W15" s="1022"/>
      <c r="X15" s="1025"/>
      <c r="Y15" s="1143"/>
      <c r="Z15" s="1301"/>
      <c r="AA15" s="1022"/>
      <c r="AB15" s="1027"/>
      <c r="AC15" s="1299"/>
      <c r="AD15" s="1301"/>
      <c r="AE15" s="1022"/>
      <c r="AF15" s="1025"/>
      <c r="AG15" s="1022"/>
      <c r="AH15" s="1301"/>
      <c r="AI15" s="1033"/>
      <c r="AJ15" s="1025"/>
      <c r="AK15" s="1335"/>
      <c r="AL15" s="1033"/>
      <c r="AM15" s="1025"/>
      <c r="AN15" s="1335"/>
      <c r="AO15" s="1022"/>
      <c r="AP15" s="1025"/>
      <c r="AQ15" s="1022"/>
      <c r="AR15" s="1301"/>
      <c r="AS15" s="1022"/>
      <c r="AT15" s="1025"/>
      <c r="AU15" s="1143"/>
      <c r="AV15" s="1301"/>
      <c r="AW15" s="1022"/>
      <c r="AX15" s="1025"/>
      <c r="AY15" s="1022"/>
      <c r="AZ15" s="1301"/>
      <c r="BA15" s="1022"/>
      <c r="BB15" s="1025"/>
      <c r="BC15" s="1022"/>
      <c r="BD15" s="1301"/>
      <c r="BE15" s="1009"/>
      <c r="BF15" s="1009"/>
      <c r="BG15" s="1009"/>
      <c r="BH15" s="182"/>
      <c r="BI15" s="59">
        <v>2006</v>
      </c>
      <c r="BJ15" s="1022"/>
      <c r="BK15" s="1030"/>
      <c r="BL15" s="1022"/>
      <c r="BM15" s="1030"/>
      <c r="BN15" s="1022"/>
      <c r="BO15" s="1030"/>
      <c r="BP15" s="1022"/>
      <c r="BQ15" s="1030"/>
      <c r="BR15" s="1022"/>
      <c r="BS15" s="1030"/>
      <c r="BT15" s="1022"/>
      <c r="BU15" s="1030"/>
      <c r="BV15" s="1022"/>
      <c r="BW15" s="1030"/>
      <c r="BX15" s="1022"/>
      <c r="BY15" s="1030"/>
      <c r="BZ15" s="1022"/>
      <c r="CA15" s="1030"/>
      <c r="CB15" s="1022"/>
      <c r="CC15" s="1030"/>
      <c r="CD15" s="1022"/>
      <c r="CE15" s="1030"/>
      <c r="CF15" s="1022"/>
      <c r="CG15" s="1030"/>
      <c r="CH15" s="1022"/>
      <c r="CI15" s="1030"/>
      <c r="CJ15" s="1022"/>
      <c r="CK15" s="1030"/>
      <c r="CL15" s="182"/>
      <c r="CM15" s="59">
        <v>2006</v>
      </c>
      <c r="CN15" s="1022"/>
      <c r="CO15" s="1030"/>
      <c r="CP15" s="1022"/>
      <c r="CQ15" s="1030"/>
      <c r="CR15" s="1022"/>
      <c r="CS15" s="1030"/>
      <c r="CT15" s="1022"/>
      <c r="CU15" s="1030"/>
      <c r="CV15" s="1022"/>
      <c r="CW15" s="1030"/>
      <c r="CX15" s="650"/>
      <c r="CY15" s="1489"/>
      <c r="CZ15" s="1491"/>
      <c r="DA15" s="1491"/>
      <c r="DB15" s="1022"/>
      <c r="DC15" s="1030"/>
      <c r="DD15" s="650"/>
      <c r="DE15" s="1489"/>
      <c r="DF15" s="1491"/>
      <c r="DG15" s="1491"/>
      <c r="DH15" s="1022"/>
      <c r="DI15" s="1030"/>
      <c r="DJ15" s="650"/>
      <c r="DK15" s="1489"/>
      <c r="DL15" s="1491"/>
      <c r="DM15" s="1491"/>
      <c r="DN15" s="1022"/>
      <c r="DO15" s="1030"/>
      <c r="DP15" s="650"/>
      <c r="DQ15" s="1489"/>
      <c r="DR15" s="1491"/>
      <c r="DS15" s="1491"/>
      <c r="DT15" s="1022"/>
      <c r="DU15" s="1030"/>
      <c r="DV15" s="650"/>
      <c r="DW15" s="1489"/>
      <c r="DX15" s="1491"/>
      <c r="DY15" s="1491"/>
      <c r="DZ15" s="1022"/>
      <c r="EA15" s="1030"/>
      <c r="EB15" s="650"/>
      <c r="EC15" s="1489"/>
      <c r="ED15" s="1491"/>
      <c r="EE15" s="1491"/>
      <c r="EF15" s="1022"/>
      <c r="EG15" s="1030"/>
      <c r="EH15" s="650"/>
      <c r="EI15" s="1491"/>
      <c r="EJ15" s="1491"/>
      <c r="EK15" s="1491"/>
      <c r="EL15" s="1022"/>
      <c r="EM15" s="1030"/>
      <c r="EN15" s="650"/>
      <c r="EO15" s="1491"/>
      <c r="EP15" s="1491"/>
      <c r="EQ15" s="1022"/>
      <c r="ER15" s="1030"/>
      <c r="ES15" s="650"/>
      <c r="ET15" s="1491"/>
      <c r="EU15" s="1491"/>
      <c r="EV15" s="1022"/>
      <c r="EW15" s="1030"/>
      <c r="EX15" s="650"/>
      <c r="EY15" s="1491"/>
      <c r="EZ15" s="1491"/>
      <c r="FA15" s="642"/>
      <c r="FB15" s="642"/>
      <c r="FC15" s="59">
        <v>2006</v>
      </c>
      <c r="FD15" s="1022"/>
      <c r="FE15" s="1030"/>
      <c r="FF15" s="1334"/>
      <c r="FG15" s="1334"/>
      <c r="FH15" s="1334"/>
      <c r="FI15" s="1334"/>
      <c r="FJ15" s="1334"/>
      <c r="FK15" s="1334"/>
      <c r="FL15" s="1334"/>
      <c r="FM15" s="1489"/>
      <c r="FN15" s="1491"/>
      <c r="FO15" s="1334"/>
      <c r="FP15" s="1334"/>
      <c r="FQ15" s="1334"/>
      <c r="FR15" s="1334"/>
      <c r="FS15" s="1334"/>
      <c r="FU15" s="4"/>
    </row>
    <row r="16" spans="1:177" x14ac:dyDescent="0.2">
      <c r="A16" s="4" t="s">
        <v>352</v>
      </c>
      <c r="B16" s="59">
        <v>2007</v>
      </c>
      <c r="C16" s="1022"/>
      <c r="D16" s="1025"/>
      <c r="E16" s="1143"/>
      <c r="F16" s="1301"/>
      <c r="G16" s="1022"/>
      <c r="H16" s="1025"/>
      <c r="I16" s="1022"/>
      <c r="J16" s="1301"/>
      <c r="K16" s="1022"/>
      <c r="L16" s="1025"/>
      <c r="M16" s="1022"/>
      <c r="N16" s="1301"/>
      <c r="O16" s="1022"/>
      <c r="P16" s="1025"/>
      <c r="Q16" s="1022"/>
      <c r="R16" s="1301"/>
      <c r="S16" s="1022"/>
      <c r="T16" s="1025"/>
      <c r="U16" s="1143"/>
      <c r="V16" s="1301"/>
      <c r="W16" s="1022"/>
      <c r="X16" s="1025"/>
      <c r="Y16" s="1143"/>
      <c r="Z16" s="1301"/>
      <c r="AA16" s="1022"/>
      <c r="AB16" s="1025"/>
      <c r="AC16" s="1022"/>
      <c r="AD16" s="1301"/>
      <c r="AE16" s="1022"/>
      <c r="AF16" s="1025"/>
      <c r="AG16" s="1022"/>
      <c r="AH16" s="1301"/>
      <c r="AI16" s="1033"/>
      <c r="AJ16" s="1025"/>
      <c r="AK16" s="1335"/>
      <c r="AL16" s="1033"/>
      <c r="AM16" s="1025"/>
      <c r="AN16" s="1335"/>
      <c r="AO16" s="1022"/>
      <c r="AP16" s="1025"/>
      <c r="AQ16" s="1022"/>
      <c r="AR16" s="1301"/>
      <c r="AS16" s="1022"/>
      <c r="AT16" s="1025"/>
      <c r="AU16" s="1143"/>
      <c r="AV16" s="1301"/>
      <c r="AW16" s="1022"/>
      <c r="AX16" s="1025"/>
      <c r="AY16" s="1022"/>
      <c r="AZ16" s="1301"/>
      <c r="BA16" s="1022"/>
      <c r="BB16" s="1025"/>
      <c r="BC16" s="1022"/>
      <c r="BD16" s="1301"/>
      <c r="BE16" s="1009"/>
      <c r="BF16" s="1009"/>
      <c r="BG16" s="1009"/>
      <c r="BH16" s="182"/>
      <c r="BI16" s="59">
        <v>2007</v>
      </c>
      <c r="BJ16" s="1022"/>
      <c r="BK16" s="1030"/>
      <c r="BL16" s="1022"/>
      <c r="BM16" s="1030"/>
      <c r="BN16" s="1022"/>
      <c r="BO16" s="1030"/>
      <c r="BP16" s="1022"/>
      <c r="BQ16" s="1030"/>
      <c r="BR16" s="1022"/>
      <c r="BS16" s="1030"/>
      <c r="BT16" s="1022"/>
      <c r="BU16" s="1030"/>
      <c r="BV16" s="1022"/>
      <c r="BW16" s="1030"/>
      <c r="BX16" s="1022"/>
      <c r="BY16" s="1030"/>
      <c r="BZ16" s="1022"/>
      <c r="CA16" s="1030"/>
      <c r="CB16" s="1022"/>
      <c r="CC16" s="1030"/>
      <c r="CD16" s="1022"/>
      <c r="CE16" s="1030"/>
      <c r="CF16" s="1022"/>
      <c r="CG16" s="1030"/>
      <c r="CH16" s="1022"/>
      <c r="CI16" s="1030"/>
      <c r="CJ16" s="1022"/>
      <c r="CK16" s="1030"/>
      <c r="CL16" s="182"/>
      <c r="CM16" s="59">
        <v>2007</v>
      </c>
      <c r="CN16" s="1022"/>
      <c r="CO16" s="1030"/>
      <c r="CP16" s="1022"/>
      <c r="CQ16" s="1030"/>
      <c r="CR16" s="1022"/>
      <c r="CS16" s="1030"/>
      <c r="CT16" s="1022"/>
      <c r="CU16" s="1030"/>
      <c r="CV16" s="1022"/>
      <c r="CW16" s="1030"/>
      <c r="CX16" s="650"/>
      <c r="CY16" s="1489"/>
      <c r="CZ16" s="1491"/>
      <c r="DA16" s="1491"/>
      <c r="DB16" s="1022"/>
      <c r="DC16" s="1030"/>
      <c r="DD16" s="650"/>
      <c r="DE16" s="1489"/>
      <c r="DF16" s="1491"/>
      <c r="DG16" s="1491"/>
      <c r="DH16" s="1022"/>
      <c r="DI16" s="1030"/>
      <c r="DJ16" s="650"/>
      <c r="DK16" s="1489"/>
      <c r="DL16" s="1491"/>
      <c r="DM16" s="1491"/>
      <c r="DN16" s="1022"/>
      <c r="DO16" s="1030"/>
      <c r="DP16" s="650"/>
      <c r="DQ16" s="1489"/>
      <c r="DR16" s="1491"/>
      <c r="DS16" s="1491"/>
      <c r="DT16" s="1022"/>
      <c r="DU16" s="1030"/>
      <c r="DV16" s="650"/>
      <c r="DW16" s="1489"/>
      <c r="DX16" s="1491"/>
      <c r="DY16" s="1491"/>
      <c r="DZ16" s="1022"/>
      <c r="EA16" s="1030"/>
      <c r="EB16" s="650"/>
      <c r="EC16" s="1489"/>
      <c r="ED16" s="1491"/>
      <c r="EE16" s="1491"/>
      <c r="EF16" s="1022"/>
      <c r="EG16" s="1030"/>
      <c r="EH16" s="650"/>
      <c r="EI16" s="1491"/>
      <c r="EJ16" s="1491"/>
      <c r="EK16" s="1491"/>
      <c r="EL16" s="1022"/>
      <c r="EM16" s="1030"/>
      <c r="EN16" s="650"/>
      <c r="EO16" s="1491"/>
      <c r="EP16" s="1491"/>
      <c r="EQ16" s="1022"/>
      <c r="ER16" s="1030"/>
      <c r="ES16" s="650"/>
      <c r="ET16" s="1491"/>
      <c r="EU16" s="1491"/>
      <c r="EV16" s="1022"/>
      <c r="EW16" s="1030"/>
      <c r="EX16" s="650"/>
      <c r="EY16" s="1491"/>
      <c r="EZ16" s="1491"/>
      <c r="FA16" s="642"/>
      <c r="FB16" s="642"/>
      <c r="FC16" s="59">
        <v>2007</v>
      </c>
      <c r="FD16" s="1022"/>
      <c r="FE16" s="1030"/>
      <c r="FF16" s="1334"/>
      <c r="FG16" s="1334"/>
      <c r="FH16" s="1334"/>
      <c r="FI16" s="1334"/>
      <c r="FJ16" s="1334"/>
      <c r="FK16" s="1334"/>
      <c r="FL16" s="1334"/>
      <c r="FM16" s="1489"/>
      <c r="FN16" s="1491"/>
      <c r="FO16" s="1334"/>
      <c r="FP16" s="1334"/>
      <c r="FQ16" s="1334"/>
      <c r="FR16" s="1334"/>
      <c r="FS16" s="1334"/>
      <c r="FU16" s="4"/>
    </row>
    <row r="17" spans="1:177" ht="14.25" customHeight="1" x14ac:dyDescent="0.2">
      <c r="A17" s="4"/>
      <c r="B17" s="59">
        <v>2008</v>
      </c>
      <c r="C17" s="1022"/>
      <c r="D17" s="1025"/>
      <c r="E17" s="1143"/>
      <c r="F17" s="1301"/>
      <c r="G17" s="1022"/>
      <c r="H17" s="1025"/>
      <c r="I17" s="1022"/>
      <c r="J17" s="1301"/>
      <c r="K17" s="1022"/>
      <c r="L17" s="1025"/>
      <c r="M17" s="1022"/>
      <c r="N17" s="1301"/>
      <c r="O17" s="1022"/>
      <c r="P17" s="1025"/>
      <c r="Q17" s="1022"/>
      <c r="R17" s="1301"/>
      <c r="S17" s="1022"/>
      <c r="T17" s="1025"/>
      <c r="U17" s="1143"/>
      <c r="V17" s="1301"/>
      <c r="W17" s="1022"/>
      <c r="X17" s="1025"/>
      <c r="Y17" s="1143"/>
      <c r="Z17" s="1301"/>
      <c r="AA17" s="1022"/>
      <c r="AB17" s="1025"/>
      <c r="AC17" s="1022"/>
      <c r="AD17" s="1301"/>
      <c r="AE17" s="1022"/>
      <c r="AF17" s="1025"/>
      <c r="AG17" s="1022"/>
      <c r="AH17" s="1301"/>
      <c r="AI17" s="1033"/>
      <c r="AJ17" s="1025"/>
      <c r="AK17" s="1335"/>
      <c r="AL17" s="1033"/>
      <c r="AM17" s="1025"/>
      <c r="AN17" s="1335"/>
      <c r="AO17" s="1022"/>
      <c r="AP17" s="1025"/>
      <c r="AQ17" s="1022"/>
      <c r="AR17" s="1301"/>
      <c r="AS17" s="1022"/>
      <c r="AT17" s="1025"/>
      <c r="AU17" s="1143"/>
      <c r="AV17" s="1301"/>
      <c r="AW17" s="1022"/>
      <c r="AX17" s="1025"/>
      <c r="AY17" s="1022"/>
      <c r="AZ17" s="1301"/>
      <c r="BA17" s="1022"/>
      <c r="BB17" s="1025"/>
      <c r="BC17" s="1022"/>
      <c r="BD17" s="1301"/>
      <c r="BE17" s="1009"/>
      <c r="BF17" s="1009"/>
      <c r="BG17" s="1009"/>
      <c r="BH17" s="182"/>
      <c r="BI17" s="59">
        <v>2008</v>
      </c>
      <c r="BJ17" s="1022"/>
      <c r="BK17" s="1030"/>
      <c r="BL17" s="1022"/>
      <c r="BM17" s="1030"/>
      <c r="BN17" s="1022"/>
      <c r="BO17" s="1030"/>
      <c r="BP17" s="1022"/>
      <c r="BQ17" s="1030"/>
      <c r="BR17" s="1022"/>
      <c r="BS17" s="1030"/>
      <c r="BT17" s="1022"/>
      <c r="BU17" s="1030"/>
      <c r="BV17" s="1022"/>
      <c r="BW17" s="1030"/>
      <c r="BX17" s="1022"/>
      <c r="BY17" s="1030"/>
      <c r="BZ17" s="1022"/>
      <c r="CA17" s="1030"/>
      <c r="CB17" s="1022"/>
      <c r="CC17" s="1030"/>
      <c r="CD17" s="1022"/>
      <c r="CE17" s="1030"/>
      <c r="CF17" s="1022"/>
      <c r="CG17" s="1030"/>
      <c r="CH17" s="1022"/>
      <c r="CI17" s="1030"/>
      <c r="CJ17" s="1022"/>
      <c r="CK17" s="1030"/>
      <c r="CL17" s="182"/>
      <c r="CM17" s="59">
        <v>2008</v>
      </c>
      <c r="CN17" s="1022"/>
      <c r="CO17" s="1030"/>
      <c r="CP17" s="1022"/>
      <c r="CQ17" s="1030"/>
      <c r="CR17" s="1022"/>
      <c r="CS17" s="1030"/>
      <c r="CT17" s="1022"/>
      <c r="CU17" s="1030"/>
      <c r="CV17" s="1022"/>
      <c r="CW17" s="1030"/>
      <c r="CX17" s="650"/>
      <c r="CY17" s="1489"/>
      <c r="CZ17" s="1491"/>
      <c r="DA17" s="1491"/>
      <c r="DB17" s="1022"/>
      <c r="DC17" s="1030"/>
      <c r="DD17" s="650"/>
      <c r="DE17" s="1489"/>
      <c r="DF17" s="1491"/>
      <c r="DG17" s="1491"/>
      <c r="DH17" s="1022"/>
      <c r="DI17" s="1030"/>
      <c r="DJ17" s="650"/>
      <c r="DK17" s="1489"/>
      <c r="DL17" s="1491"/>
      <c r="DM17" s="1491"/>
      <c r="DN17" s="1022"/>
      <c r="DO17" s="1030"/>
      <c r="DP17" s="650"/>
      <c r="DQ17" s="1489"/>
      <c r="DR17" s="1491"/>
      <c r="DS17" s="1491"/>
      <c r="DT17" s="1022"/>
      <c r="DU17" s="1030"/>
      <c r="DV17" s="650"/>
      <c r="DW17" s="1489"/>
      <c r="DX17" s="1491"/>
      <c r="DY17" s="1491"/>
      <c r="DZ17" s="1022"/>
      <c r="EA17" s="1030"/>
      <c r="EB17" s="650"/>
      <c r="EC17" s="1489"/>
      <c r="ED17" s="1491"/>
      <c r="EE17" s="1491"/>
      <c r="EF17" s="1022"/>
      <c r="EG17" s="1030"/>
      <c r="EH17" s="650"/>
      <c r="EI17" s="1491"/>
      <c r="EJ17" s="1491"/>
      <c r="EK17" s="1491"/>
      <c r="EL17" s="1022"/>
      <c r="EM17" s="1030"/>
      <c r="EN17" s="650"/>
      <c r="EO17" s="1491"/>
      <c r="EP17" s="1491"/>
      <c r="EQ17" s="1022"/>
      <c r="ER17" s="1030"/>
      <c r="ES17" s="650"/>
      <c r="ET17" s="1491"/>
      <c r="EU17" s="1491"/>
      <c r="EV17" s="1022"/>
      <c r="EW17" s="1030"/>
      <c r="EX17" s="650"/>
      <c r="EY17" s="1491"/>
      <c r="EZ17" s="1491"/>
      <c r="FA17" s="642"/>
      <c r="FB17" s="642"/>
      <c r="FC17" s="59">
        <v>2008</v>
      </c>
      <c r="FD17" s="1022"/>
      <c r="FE17" s="1030"/>
      <c r="FF17" s="1334"/>
      <c r="FG17" s="1334"/>
      <c r="FH17" s="1334"/>
      <c r="FI17" s="1334"/>
      <c r="FJ17" s="1334"/>
      <c r="FK17" s="1334"/>
      <c r="FL17" s="1334"/>
      <c r="FM17" s="1489"/>
      <c r="FN17" s="1491"/>
      <c r="FO17" s="1334"/>
      <c r="FP17" s="1334"/>
      <c r="FQ17" s="1334"/>
      <c r="FR17" s="1334"/>
      <c r="FS17" s="1334"/>
      <c r="FU17" s="4"/>
    </row>
    <row r="18" spans="1:177" x14ac:dyDescent="0.2">
      <c r="A18" s="4"/>
      <c r="B18" s="59">
        <v>2009</v>
      </c>
      <c r="C18" s="1022"/>
      <c r="D18" s="1025"/>
      <c r="E18" s="1143"/>
      <c r="F18" s="1301"/>
      <c r="G18" s="1022"/>
      <c r="H18" s="1025"/>
      <c r="I18" s="1022"/>
      <c r="J18" s="1301"/>
      <c r="K18" s="1022"/>
      <c r="L18" s="1025"/>
      <c r="M18" s="1022"/>
      <c r="N18" s="1301"/>
      <c r="O18" s="1022"/>
      <c r="P18" s="1025"/>
      <c r="Q18" s="1022"/>
      <c r="R18" s="1301"/>
      <c r="S18" s="1022"/>
      <c r="T18" s="1025"/>
      <c r="U18" s="1143"/>
      <c r="V18" s="1301"/>
      <c r="W18" s="1022"/>
      <c r="X18" s="1025"/>
      <c r="Y18" s="1143"/>
      <c r="Z18" s="1301"/>
      <c r="AA18" s="1022"/>
      <c r="AB18" s="1025"/>
      <c r="AC18" s="1022"/>
      <c r="AD18" s="1301"/>
      <c r="AE18" s="1022"/>
      <c r="AF18" s="1025"/>
      <c r="AG18" s="1022"/>
      <c r="AH18" s="1301"/>
      <c r="AI18" s="1033"/>
      <c r="AJ18" s="1025"/>
      <c r="AK18" s="1335"/>
      <c r="AL18" s="1033"/>
      <c r="AM18" s="1025"/>
      <c r="AN18" s="1335"/>
      <c r="AO18" s="1022"/>
      <c r="AP18" s="1025"/>
      <c r="AQ18" s="1022"/>
      <c r="AR18" s="1301"/>
      <c r="AS18" s="1022"/>
      <c r="AT18" s="1025"/>
      <c r="AU18" s="1143"/>
      <c r="AV18" s="1301"/>
      <c r="AW18" s="1022"/>
      <c r="AX18" s="1025"/>
      <c r="AY18" s="1022"/>
      <c r="AZ18" s="1301"/>
      <c r="BA18" s="1022"/>
      <c r="BB18" s="1025"/>
      <c r="BC18" s="1022"/>
      <c r="BD18" s="1301"/>
      <c r="BE18" s="1009"/>
      <c r="BF18" s="1009"/>
      <c r="BG18" s="1009"/>
      <c r="BH18" s="182"/>
      <c r="BI18" s="59">
        <v>2009</v>
      </c>
      <c r="BJ18" s="1022"/>
      <c r="BK18" s="1030"/>
      <c r="BL18" s="1022"/>
      <c r="BM18" s="1030"/>
      <c r="BN18" s="1022"/>
      <c r="BO18" s="1030"/>
      <c r="BP18" s="1022"/>
      <c r="BQ18" s="1030"/>
      <c r="BR18" s="1022"/>
      <c r="BS18" s="1030"/>
      <c r="BT18" s="1022"/>
      <c r="BU18" s="1030"/>
      <c r="BV18" s="1022"/>
      <c r="BW18" s="1030"/>
      <c r="BX18" s="1022"/>
      <c r="BY18" s="1030"/>
      <c r="BZ18" s="1022"/>
      <c r="CA18" s="1030"/>
      <c r="CB18" s="1022"/>
      <c r="CC18" s="1030"/>
      <c r="CD18" s="1022"/>
      <c r="CE18" s="1030"/>
      <c r="CF18" s="1022"/>
      <c r="CG18" s="1030"/>
      <c r="CH18" s="1022"/>
      <c r="CI18" s="1030"/>
      <c r="CJ18" s="1022"/>
      <c r="CK18" s="1030"/>
      <c r="CL18" s="182"/>
      <c r="CM18" s="59">
        <v>2009</v>
      </c>
      <c r="CN18" s="1022"/>
      <c r="CO18" s="1030"/>
      <c r="CP18" s="1022"/>
      <c r="CQ18" s="1030"/>
      <c r="CR18" s="1022"/>
      <c r="CS18" s="1030"/>
      <c r="CT18" s="1022"/>
      <c r="CU18" s="1030"/>
      <c r="CV18" s="1022"/>
      <c r="CW18" s="1030"/>
      <c r="CX18" s="650"/>
      <c r="CY18" s="1489"/>
      <c r="CZ18" s="1491"/>
      <c r="DA18" s="1491"/>
      <c r="DB18" s="1022"/>
      <c r="DC18" s="1030"/>
      <c r="DD18" s="650"/>
      <c r="DE18" s="1489"/>
      <c r="DF18" s="1491"/>
      <c r="DG18" s="1491"/>
      <c r="DH18" s="1022"/>
      <c r="DI18" s="1030"/>
      <c r="DJ18" s="650"/>
      <c r="DK18" s="1489"/>
      <c r="DL18" s="1491"/>
      <c r="DM18" s="1491"/>
      <c r="DN18" s="1022"/>
      <c r="DO18" s="1030"/>
      <c r="DP18" s="650"/>
      <c r="DQ18" s="1489"/>
      <c r="DR18" s="1491"/>
      <c r="DS18" s="1491"/>
      <c r="DT18" s="1022"/>
      <c r="DU18" s="1030"/>
      <c r="DV18" s="650"/>
      <c r="DW18" s="1489"/>
      <c r="DX18" s="1491"/>
      <c r="DY18" s="1491"/>
      <c r="DZ18" s="1022"/>
      <c r="EA18" s="1030"/>
      <c r="EB18" s="650"/>
      <c r="EC18" s="1489"/>
      <c r="ED18" s="1491"/>
      <c r="EE18" s="1491"/>
      <c r="EF18" s="1022"/>
      <c r="EG18" s="1030"/>
      <c r="EH18" s="650"/>
      <c r="EI18" s="1491"/>
      <c r="EJ18" s="1491"/>
      <c r="EK18" s="1491"/>
      <c r="EL18" s="1022"/>
      <c r="EM18" s="1030"/>
      <c r="EN18" s="650"/>
      <c r="EO18" s="1491"/>
      <c r="EP18" s="1491"/>
      <c r="EQ18" s="1022"/>
      <c r="ER18" s="1030"/>
      <c r="ES18" s="650"/>
      <c r="ET18" s="1491"/>
      <c r="EU18" s="1491"/>
      <c r="EV18" s="1022"/>
      <c r="EW18" s="1030"/>
      <c r="EX18" s="650"/>
      <c r="EY18" s="1491"/>
      <c r="EZ18" s="1491"/>
      <c r="FA18" s="642"/>
      <c r="FB18" s="642"/>
      <c r="FC18" s="59">
        <v>2009</v>
      </c>
      <c r="FD18" s="1022"/>
      <c r="FE18" s="1030"/>
      <c r="FF18" s="1334"/>
      <c r="FG18" s="1334"/>
      <c r="FH18" s="1334"/>
      <c r="FI18" s="1334"/>
      <c r="FJ18" s="1334"/>
      <c r="FK18" s="1334"/>
      <c r="FL18" s="1334"/>
      <c r="FM18" s="1489"/>
      <c r="FN18" s="1491"/>
      <c r="FO18" s="1334"/>
      <c r="FP18" s="1334"/>
      <c r="FQ18" s="1334"/>
      <c r="FR18" s="1334"/>
      <c r="FS18" s="1334"/>
      <c r="FU18" s="4"/>
    </row>
    <row r="19" spans="1:177" x14ac:dyDescent="0.2">
      <c r="A19" s="4"/>
      <c r="B19" s="59">
        <v>2010</v>
      </c>
      <c r="C19" s="1022"/>
      <c r="D19" s="1025"/>
      <c r="E19" s="1143"/>
      <c r="F19" s="1301"/>
      <c r="G19" s="1022"/>
      <c r="H19" s="1025"/>
      <c r="I19" s="1022"/>
      <c r="J19" s="1301"/>
      <c r="K19" s="1022"/>
      <c r="L19" s="1025"/>
      <c r="M19" s="1022"/>
      <c r="N19" s="1301"/>
      <c r="O19" s="1022"/>
      <c r="P19" s="1025"/>
      <c r="Q19" s="1022"/>
      <c r="R19" s="1301"/>
      <c r="S19" s="1022"/>
      <c r="T19" s="1025"/>
      <c r="U19" s="1143"/>
      <c r="V19" s="1301"/>
      <c r="W19" s="1022"/>
      <c r="X19" s="1025"/>
      <c r="Y19" s="1143"/>
      <c r="Z19" s="1301"/>
      <c r="AA19" s="1022"/>
      <c r="AB19" s="1025"/>
      <c r="AC19" s="1022"/>
      <c r="AD19" s="1301"/>
      <c r="AE19" s="1022"/>
      <c r="AF19" s="1025"/>
      <c r="AG19" s="1022"/>
      <c r="AH19" s="1301"/>
      <c r="AI19" s="1033"/>
      <c r="AJ19" s="1025"/>
      <c r="AK19" s="1335"/>
      <c r="AL19" s="1033"/>
      <c r="AM19" s="1025"/>
      <c r="AN19" s="1335"/>
      <c r="AO19" s="1022"/>
      <c r="AP19" s="1025"/>
      <c r="AQ19" s="1022"/>
      <c r="AR19" s="1301"/>
      <c r="AS19" s="1022"/>
      <c r="AT19" s="1025"/>
      <c r="AU19" s="1143"/>
      <c r="AV19" s="1301"/>
      <c r="AW19" s="1022"/>
      <c r="AX19" s="1025"/>
      <c r="AY19" s="1022"/>
      <c r="AZ19" s="1301"/>
      <c r="BA19" s="1022"/>
      <c r="BB19" s="1025"/>
      <c r="BC19" s="1022"/>
      <c r="BD19" s="1301"/>
      <c r="BE19" s="1009"/>
      <c r="BF19" s="1009"/>
      <c r="BG19" s="1009"/>
      <c r="BH19" s="182"/>
      <c r="BI19" s="59">
        <v>2010</v>
      </c>
      <c r="BJ19" s="1022"/>
      <c r="BK19" s="1030"/>
      <c r="BL19" s="1022"/>
      <c r="BM19" s="1030"/>
      <c r="BN19" s="1022"/>
      <c r="BO19" s="1030"/>
      <c r="BP19" s="1022"/>
      <c r="BQ19" s="1030"/>
      <c r="BR19" s="1022"/>
      <c r="BS19" s="1030"/>
      <c r="BT19" s="1022"/>
      <c r="BU19" s="1030"/>
      <c r="BV19" s="1022"/>
      <c r="BW19" s="1030"/>
      <c r="BX19" s="1022"/>
      <c r="BY19" s="1030"/>
      <c r="BZ19" s="1022"/>
      <c r="CA19" s="1030"/>
      <c r="CB19" s="1022"/>
      <c r="CC19" s="1030"/>
      <c r="CD19" s="1022"/>
      <c r="CE19" s="1030"/>
      <c r="CF19" s="1022"/>
      <c r="CG19" s="1030"/>
      <c r="CH19" s="1022"/>
      <c r="CI19" s="1030"/>
      <c r="CJ19" s="1022"/>
      <c r="CK19" s="1030"/>
      <c r="CL19" s="182"/>
      <c r="CM19" s="59">
        <v>2010</v>
      </c>
      <c r="CN19" s="1022"/>
      <c r="CO19" s="1030"/>
      <c r="CP19" s="1022"/>
      <c r="CQ19" s="1030"/>
      <c r="CR19" s="1022"/>
      <c r="CS19" s="1030"/>
      <c r="CT19" s="1022"/>
      <c r="CU19" s="1030"/>
      <c r="CV19" s="1022"/>
      <c r="CW19" s="1030"/>
      <c r="CX19" s="650"/>
      <c r="CY19" s="1489"/>
      <c r="CZ19" s="1491"/>
      <c r="DA19" s="1491"/>
      <c r="DB19" s="1022"/>
      <c r="DC19" s="1030"/>
      <c r="DD19" s="650"/>
      <c r="DE19" s="1489"/>
      <c r="DF19" s="1491"/>
      <c r="DG19" s="1491"/>
      <c r="DH19" s="1022"/>
      <c r="DI19" s="1030"/>
      <c r="DJ19" s="650"/>
      <c r="DK19" s="1489"/>
      <c r="DL19" s="1491"/>
      <c r="DM19" s="1491"/>
      <c r="DN19" s="1022"/>
      <c r="DO19" s="1030"/>
      <c r="DP19" s="650"/>
      <c r="DQ19" s="1489"/>
      <c r="DR19" s="1491"/>
      <c r="DS19" s="1491"/>
      <c r="DT19" s="1022"/>
      <c r="DU19" s="1030"/>
      <c r="DV19" s="650"/>
      <c r="DW19" s="1489"/>
      <c r="DX19" s="1491"/>
      <c r="DY19" s="1491"/>
      <c r="DZ19" s="1022"/>
      <c r="EA19" s="1030"/>
      <c r="EB19" s="650"/>
      <c r="EC19" s="1489"/>
      <c r="ED19" s="1491"/>
      <c r="EE19" s="1491"/>
      <c r="EF19" s="1022"/>
      <c r="EG19" s="1030"/>
      <c r="EH19" s="650"/>
      <c r="EI19" s="1491"/>
      <c r="EJ19" s="1491"/>
      <c r="EK19" s="1491"/>
      <c r="EL19" s="1022"/>
      <c r="EM19" s="1030"/>
      <c r="EN19" s="650"/>
      <c r="EO19" s="1491"/>
      <c r="EP19" s="1491"/>
      <c r="EQ19" s="1022"/>
      <c r="ER19" s="1030"/>
      <c r="ES19" s="650"/>
      <c r="ET19" s="1491"/>
      <c r="EU19" s="1491"/>
      <c r="EV19" s="1022"/>
      <c r="EW19" s="1030"/>
      <c r="EX19" s="650"/>
      <c r="EY19" s="1491"/>
      <c r="EZ19" s="1491"/>
      <c r="FA19" s="642"/>
      <c r="FB19" s="642"/>
      <c r="FC19" s="59">
        <v>2010</v>
      </c>
      <c r="FD19" s="1022"/>
      <c r="FE19" s="1030"/>
      <c r="FF19" s="1334"/>
      <c r="FG19" s="1334"/>
      <c r="FH19" s="1334"/>
      <c r="FI19" s="1334"/>
      <c r="FJ19" s="1334"/>
      <c r="FK19" s="1334"/>
      <c r="FL19" s="1334"/>
      <c r="FM19" s="1489"/>
      <c r="FN19" s="1491"/>
      <c r="FO19" s="1334"/>
      <c r="FP19" s="1334"/>
      <c r="FQ19" s="1334"/>
      <c r="FR19" s="1334"/>
      <c r="FS19" s="1334"/>
      <c r="FU19" s="4"/>
    </row>
    <row r="20" spans="1:177" x14ac:dyDescent="0.2">
      <c r="A20" s="4"/>
      <c r="B20" s="59">
        <v>2011</v>
      </c>
      <c r="C20" s="1022"/>
      <c r="D20" s="1025"/>
      <c r="E20" s="1143"/>
      <c r="F20" s="1301"/>
      <c r="G20" s="1022"/>
      <c r="H20" s="1025"/>
      <c r="I20" s="1022"/>
      <c r="J20" s="1301"/>
      <c r="K20" s="1022"/>
      <c r="L20" s="1025"/>
      <c r="M20" s="1022"/>
      <c r="N20" s="1301"/>
      <c r="O20" s="1022"/>
      <c r="P20" s="1025"/>
      <c r="Q20" s="1022"/>
      <c r="R20" s="1301"/>
      <c r="S20" s="1022"/>
      <c r="T20" s="1025"/>
      <c r="U20" s="1143"/>
      <c r="V20" s="1301"/>
      <c r="W20" s="1022"/>
      <c r="X20" s="1025"/>
      <c r="Y20" s="1143"/>
      <c r="Z20" s="1301"/>
      <c r="AA20" s="1022"/>
      <c r="AB20" s="1025"/>
      <c r="AC20" s="1022"/>
      <c r="AD20" s="1301"/>
      <c r="AE20" s="1022"/>
      <c r="AF20" s="1025"/>
      <c r="AG20" s="1022"/>
      <c r="AH20" s="1301"/>
      <c r="AI20" s="1033"/>
      <c r="AJ20" s="1025"/>
      <c r="AK20" s="1335"/>
      <c r="AL20" s="1033"/>
      <c r="AM20" s="1025"/>
      <c r="AN20" s="1335"/>
      <c r="AO20" s="1022"/>
      <c r="AP20" s="1025"/>
      <c r="AQ20" s="1022"/>
      <c r="AR20" s="1301"/>
      <c r="AS20" s="1022"/>
      <c r="AT20" s="1025"/>
      <c r="AU20" s="1143"/>
      <c r="AV20" s="1301"/>
      <c r="AW20" s="1022"/>
      <c r="AX20" s="1025"/>
      <c r="AY20" s="1022"/>
      <c r="AZ20" s="1301"/>
      <c r="BA20" s="1022"/>
      <c r="BB20" s="1025"/>
      <c r="BC20" s="1022"/>
      <c r="BD20" s="1301"/>
      <c r="BE20" s="1009"/>
      <c r="BF20" s="1009"/>
      <c r="BG20" s="1009"/>
      <c r="BH20" s="182"/>
      <c r="BI20" s="59">
        <v>2011</v>
      </c>
      <c r="BJ20" s="1022"/>
      <c r="BK20" s="1030"/>
      <c r="BL20" s="1022"/>
      <c r="BM20" s="1030"/>
      <c r="BN20" s="1022"/>
      <c r="BO20" s="1030"/>
      <c r="BP20" s="1022"/>
      <c r="BQ20" s="1030"/>
      <c r="BR20" s="1022"/>
      <c r="BS20" s="1030"/>
      <c r="BT20" s="1022"/>
      <c r="BU20" s="1030"/>
      <c r="BV20" s="1022"/>
      <c r="BW20" s="1030"/>
      <c r="BX20" s="1022"/>
      <c r="BY20" s="1030"/>
      <c r="BZ20" s="1022"/>
      <c r="CA20" s="1030"/>
      <c r="CB20" s="1022"/>
      <c r="CC20" s="1030"/>
      <c r="CD20" s="1022"/>
      <c r="CE20" s="1030"/>
      <c r="CF20" s="1022"/>
      <c r="CG20" s="1030"/>
      <c r="CH20" s="1022"/>
      <c r="CI20" s="1030"/>
      <c r="CJ20" s="1022"/>
      <c r="CK20" s="1030"/>
      <c r="CL20" s="182"/>
      <c r="CM20" s="59">
        <v>2011</v>
      </c>
      <c r="CN20" s="1022"/>
      <c r="CO20" s="1030"/>
      <c r="CP20" s="1022"/>
      <c r="CQ20" s="1030"/>
      <c r="CR20" s="1022"/>
      <c r="CS20" s="1030"/>
      <c r="CT20" s="1022"/>
      <c r="CU20" s="1030"/>
      <c r="CV20" s="1022"/>
      <c r="CW20" s="1030"/>
      <c r="CX20" s="650"/>
      <c r="CY20" s="1489"/>
      <c r="CZ20" s="1491"/>
      <c r="DA20" s="1491"/>
      <c r="DB20" s="1022"/>
      <c r="DC20" s="1030"/>
      <c r="DD20" s="650"/>
      <c r="DE20" s="1489"/>
      <c r="DF20" s="1491"/>
      <c r="DG20" s="1491"/>
      <c r="DH20" s="1022"/>
      <c r="DI20" s="1030"/>
      <c r="DJ20" s="650"/>
      <c r="DK20" s="1489"/>
      <c r="DL20" s="1491"/>
      <c r="DM20" s="1491"/>
      <c r="DN20" s="1022"/>
      <c r="DO20" s="1030"/>
      <c r="DP20" s="650"/>
      <c r="DQ20" s="1489"/>
      <c r="DR20" s="1491"/>
      <c r="DS20" s="1491"/>
      <c r="DT20" s="1022"/>
      <c r="DU20" s="1030"/>
      <c r="DV20" s="650"/>
      <c r="DW20" s="1489"/>
      <c r="DX20" s="1491"/>
      <c r="DY20" s="1491"/>
      <c r="DZ20" s="1022"/>
      <c r="EA20" s="1030"/>
      <c r="EB20" s="650"/>
      <c r="EC20" s="1489"/>
      <c r="ED20" s="1491"/>
      <c r="EE20" s="1491"/>
      <c r="EF20" s="1022"/>
      <c r="EG20" s="1030"/>
      <c r="EH20" s="650"/>
      <c r="EI20" s="1491"/>
      <c r="EJ20" s="1491"/>
      <c r="EK20" s="1491"/>
      <c r="EL20" s="1022"/>
      <c r="EM20" s="1030"/>
      <c r="EN20" s="650"/>
      <c r="EO20" s="1491"/>
      <c r="EP20" s="1491"/>
      <c r="EQ20" s="1022"/>
      <c r="ER20" s="1030"/>
      <c r="ES20" s="650"/>
      <c r="ET20" s="1491"/>
      <c r="EU20" s="1491"/>
      <c r="EV20" s="1022"/>
      <c r="EW20" s="1030"/>
      <c r="EX20" s="650"/>
      <c r="EY20" s="1491"/>
      <c r="EZ20" s="1491"/>
      <c r="FA20" s="642"/>
      <c r="FB20" s="642"/>
      <c r="FC20" s="59">
        <v>2011</v>
      </c>
      <c r="FD20" s="1022"/>
      <c r="FE20" s="1030"/>
      <c r="FF20" s="1334"/>
      <c r="FG20" s="1334"/>
      <c r="FH20" s="1334"/>
      <c r="FI20" s="1334"/>
      <c r="FJ20" s="1334"/>
      <c r="FK20" s="1334"/>
      <c r="FL20" s="1334"/>
      <c r="FM20" s="1489"/>
      <c r="FN20" s="1491"/>
      <c r="FO20" s="1334"/>
      <c r="FP20" s="1334"/>
      <c r="FQ20" s="1334"/>
      <c r="FR20" s="1334"/>
      <c r="FS20" s="1334"/>
      <c r="FU20" s="4"/>
    </row>
    <row r="21" spans="1:177" x14ac:dyDescent="0.2">
      <c r="A21" s="4"/>
      <c r="B21" s="59">
        <v>2012</v>
      </c>
      <c r="C21" s="1022"/>
      <c r="D21" s="1025"/>
      <c r="E21" s="1143"/>
      <c r="F21" s="1301"/>
      <c r="G21" s="1022"/>
      <c r="H21" s="1025"/>
      <c r="I21" s="1022"/>
      <c r="J21" s="1301"/>
      <c r="K21" s="1022"/>
      <c r="L21" s="1025"/>
      <c r="M21" s="1022"/>
      <c r="N21" s="1301"/>
      <c r="O21" s="1022"/>
      <c r="P21" s="1025"/>
      <c r="Q21" s="1022"/>
      <c r="R21" s="1301"/>
      <c r="S21" s="1022"/>
      <c r="T21" s="1025"/>
      <c r="U21" s="1143"/>
      <c r="V21" s="1301"/>
      <c r="W21" s="1022"/>
      <c r="X21" s="1025"/>
      <c r="Y21" s="1143"/>
      <c r="Z21" s="1301"/>
      <c r="AA21" s="1022"/>
      <c r="AB21" s="1025"/>
      <c r="AC21" s="1022"/>
      <c r="AD21" s="1301"/>
      <c r="AE21" s="1022"/>
      <c r="AF21" s="1025"/>
      <c r="AG21" s="1022"/>
      <c r="AH21" s="1301"/>
      <c r="AI21" s="1033"/>
      <c r="AJ21" s="1025"/>
      <c r="AK21" s="1335"/>
      <c r="AL21" s="1033"/>
      <c r="AM21" s="1025"/>
      <c r="AN21" s="1335"/>
      <c r="AO21" s="1022"/>
      <c r="AP21" s="1025"/>
      <c r="AQ21" s="1022"/>
      <c r="AR21" s="1301"/>
      <c r="AS21" s="1022"/>
      <c r="AT21" s="1025"/>
      <c r="AU21" s="1143"/>
      <c r="AV21" s="1301"/>
      <c r="AW21" s="1022"/>
      <c r="AX21" s="1025"/>
      <c r="AY21" s="1022"/>
      <c r="AZ21" s="1301"/>
      <c r="BA21" s="1022"/>
      <c r="BB21" s="1025"/>
      <c r="BC21" s="1022"/>
      <c r="BD21" s="1301"/>
      <c r="BE21" s="1009"/>
      <c r="BF21" s="1009"/>
      <c r="BG21" s="1009"/>
      <c r="BH21" s="182"/>
      <c r="BI21" s="59">
        <v>2012</v>
      </c>
      <c r="BJ21" s="1022"/>
      <c r="BK21" s="1030"/>
      <c r="BL21" s="1022"/>
      <c r="BM21" s="1030"/>
      <c r="BN21" s="1022"/>
      <c r="BO21" s="1030"/>
      <c r="BP21" s="1022"/>
      <c r="BQ21" s="1030"/>
      <c r="BR21" s="1022"/>
      <c r="BS21" s="1030"/>
      <c r="BT21" s="1022"/>
      <c r="BU21" s="1030"/>
      <c r="BV21" s="1022"/>
      <c r="BW21" s="1030"/>
      <c r="BX21" s="1022"/>
      <c r="BY21" s="1030"/>
      <c r="BZ21" s="1022"/>
      <c r="CA21" s="1030"/>
      <c r="CB21" s="1022"/>
      <c r="CC21" s="1030"/>
      <c r="CD21" s="1022"/>
      <c r="CE21" s="1030"/>
      <c r="CF21" s="1022"/>
      <c r="CG21" s="1030"/>
      <c r="CH21" s="1022"/>
      <c r="CI21" s="1030"/>
      <c r="CJ21" s="1022"/>
      <c r="CK21" s="1030"/>
      <c r="CL21" s="182"/>
      <c r="CM21" s="59">
        <v>2012</v>
      </c>
      <c r="CN21" s="1022"/>
      <c r="CO21" s="1030"/>
      <c r="CP21" s="1022"/>
      <c r="CQ21" s="1030"/>
      <c r="CR21" s="1022"/>
      <c r="CS21" s="1030"/>
      <c r="CT21" s="1022"/>
      <c r="CU21" s="1030"/>
      <c r="CV21" s="1022"/>
      <c r="CW21" s="1030"/>
      <c r="CX21" s="650"/>
      <c r="CY21" s="1489"/>
      <c r="CZ21" s="1491"/>
      <c r="DA21" s="1491"/>
      <c r="DB21" s="1022"/>
      <c r="DC21" s="1030"/>
      <c r="DD21" s="650"/>
      <c r="DE21" s="1489"/>
      <c r="DF21" s="1491"/>
      <c r="DG21" s="1491"/>
      <c r="DH21" s="1022"/>
      <c r="DI21" s="1030"/>
      <c r="DJ21" s="650"/>
      <c r="DK21" s="1489"/>
      <c r="DL21" s="1491"/>
      <c r="DM21" s="1491"/>
      <c r="DN21" s="1022"/>
      <c r="DO21" s="1030"/>
      <c r="DP21" s="650"/>
      <c r="DQ21" s="1489"/>
      <c r="DR21" s="1491"/>
      <c r="DS21" s="1491"/>
      <c r="DT21" s="1022"/>
      <c r="DU21" s="1030"/>
      <c r="DV21" s="650"/>
      <c r="DW21" s="1489"/>
      <c r="DX21" s="1491"/>
      <c r="DY21" s="1491"/>
      <c r="DZ21" s="1022"/>
      <c r="EA21" s="1030"/>
      <c r="EB21" s="650"/>
      <c r="EC21" s="1489"/>
      <c r="ED21" s="1491"/>
      <c r="EE21" s="1491"/>
      <c r="EF21" s="1022"/>
      <c r="EG21" s="1030"/>
      <c r="EH21" s="650"/>
      <c r="EI21" s="1491"/>
      <c r="EJ21" s="1491"/>
      <c r="EK21" s="1491"/>
      <c r="EL21" s="1022"/>
      <c r="EM21" s="1030"/>
      <c r="EN21" s="650"/>
      <c r="EO21" s="1491"/>
      <c r="EP21" s="1491"/>
      <c r="EQ21" s="1022"/>
      <c r="ER21" s="1030"/>
      <c r="ES21" s="650"/>
      <c r="ET21" s="1491"/>
      <c r="EU21" s="1491"/>
      <c r="EV21" s="1022"/>
      <c r="EW21" s="1030"/>
      <c r="EX21" s="650"/>
      <c r="EY21" s="1491"/>
      <c r="EZ21" s="1491"/>
      <c r="FA21" s="642"/>
      <c r="FB21" s="642"/>
      <c r="FC21" s="59">
        <v>2012</v>
      </c>
      <c r="FD21" s="1022"/>
      <c r="FE21" s="1030"/>
      <c r="FF21" s="1334"/>
      <c r="FG21" s="1334"/>
      <c r="FH21" s="1334"/>
      <c r="FI21" s="1334"/>
      <c r="FJ21" s="1334"/>
      <c r="FK21" s="1334"/>
      <c r="FL21" s="1334"/>
      <c r="FM21" s="1489"/>
      <c r="FN21" s="1491"/>
      <c r="FO21" s="1334"/>
      <c r="FP21" s="1334"/>
      <c r="FQ21" s="1334"/>
      <c r="FR21" s="1334"/>
      <c r="FS21" s="1334"/>
      <c r="FU21" s="4"/>
    </row>
    <row r="22" spans="1:177" x14ac:dyDescent="0.2">
      <c r="A22" s="4"/>
      <c r="B22" s="59">
        <v>2013</v>
      </c>
      <c r="C22" s="1022"/>
      <c r="D22" s="1025"/>
      <c r="E22" s="1143"/>
      <c r="F22" s="1301"/>
      <c r="G22" s="1022"/>
      <c r="H22" s="1025"/>
      <c r="I22" s="1022"/>
      <c r="J22" s="1301"/>
      <c r="K22" s="1022"/>
      <c r="L22" s="1025"/>
      <c r="M22" s="1022"/>
      <c r="N22" s="1301"/>
      <c r="O22" s="1022"/>
      <c r="P22" s="1025"/>
      <c r="Q22" s="1022"/>
      <c r="R22" s="1301"/>
      <c r="S22" s="1022"/>
      <c r="T22" s="1025"/>
      <c r="U22" s="1143"/>
      <c r="V22" s="1301"/>
      <c r="W22" s="1022"/>
      <c r="X22" s="1025"/>
      <c r="Y22" s="1143"/>
      <c r="Z22" s="1301"/>
      <c r="AA22" s="1022"/>
      <c r="AB22" s="1025"/>
      <c r="AC22" s="1022"/>
      <c r="AD22" s="1301"/>
      <c r="AE22" s="1022"/>
      <c r="AF22" s="1025"/>
      <c r="AG22" s="1022"/>
      <c r="AH22" s="1301"/>
      <c r="AI22" s="1033"/>
      <c r="AJ22" s="1025"/>
      <c r="AK22" s="1335"/>
      <c r="AL22" s="1033"/>
      <c r="AM22" s="1025"/>
      <c r="AN22" s="1335"/>
      <c r="AO22" s="1022"/>
      <c r="AP22" s="1025"/>
      <c r="AQ22" s="1022"/>
      <c r="AR22" s="1301"/>
      <c r="AS22" s="1022"/>
      <c r="AT22" s="1025"/>
      <c r="AU22" s="1143"/>
      <c r="AV22" s="1301"/>
      <c r="AW22" s="1022"/>
      <c r="AX22" s="1025"/>
      <c r="AY22" s="1022"/>
      <c r="AZ22" s="1301"/>
      <c r="BA22" s="1022"/>
      <c r="BB22" s="1025"/>
      <c r="BC22" s="1022"/>
      <c r="BD22" s="1301"/>
      <c r="BE22" s="1009"/>
      <c r="BF22" s="1009"/>
      <c r="BG22" s="1009"/>
      <c r="BH22" s="182"/>
      <c r="BI22" s="59">
        <v>2013</v>
      </c>
      <c r="BJ22" s="1022"/>
      <c r="BK22" s="1030"/>
      <c r="BL22" s="1022"/>
      <c r="BM22" s="1030"/>
      <c r="BN22" s="1022"/>
      <c r="BO22" s="1030"/>
      <c r="BP22" s="1022"/>
      <c r="BQ22" s="1030"/>
      <c r="BR22" s="1022"/>
      <c r="BS22" s="1030"/>
      <c r="BT22" s="1022"/>
      <c r="BU22" s="1030"/>
      <c r="BV22" s="1022"/>
      <c r="BW22" s="1030"/>
      <c r="BX22" s="1022"/>
      <c r="BY22" s="1030"/>
      <c r="BZ22" s="1022"/>
      <c r="CA22" s="1030"/>
      <c r="CB22" s="1022"/>
      <c r="CC22" s="1030"/>
      <c r="CD22" s="1022"/>
      <c r="CE22" s="1030"/>
      <c r="CF22" s="1022"/>
      <c r="CG22" s="1030"/>
      <c r="CH22" s="1022"/>
      <c r="CI22" s="1030"/>
      <c r="CJ22" s="1022"/>
      <c r="CK22" s="1030"/>
      <c r="CL22" s="182"/>
      <c r="CM22" s="59">
        <v>2013</v>
      </c>
      <c r="CN22" s="1022"/>
      <c r="CO22" s="1030"/>
      <c r="CP22" s="1022"/>
      <c r="CQ22" s="1030"/>
      <c r="CR22" s="1022"/>
      <c r="CS22" s="1030"/>
      <c r="CT22" s="1022"/>
      <c r="CU22" s="1030"/>
      <c r="CV22" s="1022"/>
      <c r="CW22" s="1030"/>
      <c r="CX22" s="650"/>
      <c r="CY22" s="1489"/>
      <c r="CZ22" s="1491"/>
      <c r="DA22" s="1491"/>
      <c r="DB22" s="1022"/>
      <c r="DC22" s="1030"/>
      <c r="DD22" s="650"/>
      <c r="DE22" s="1489"/>
      <c r="DF22" s="1491"/>
      <c r="DG22" s="1491"/>
      <c r="DH22" s="1022"/>
      <c r="DI22" s="1030"/>
      <c r="DJ22" s="650"/>
      <c r="DK22" s="1489"/>
      <c r="DL22" s="1491"/>
      <c r="DM22" s="1491"/>
      <c r="DN22" s="1022"/>
      <c r="DO22" s="1030"/>
      <c r="DP22" s="650"/>
      <c r="DQ22" s="1489"/>
      <c r="DR22" s="1491"/>
      <c r="DS22" s="1491"/>
      <c r="DT22" s="1022"/>
      <c r="DU22" s="1030"/>
      <c r="DV22" s="650"/>
      <c r="DW22" s="1489"/>
      <c r="DX22" s="1491"/>
      <c r="DY22" s="1491"/>
      <c r="DZ22" s="1022"/>
      <c r="EA22" s="1030"/>
      <c r="EB22" s="650"/>
      <c r="EC22" s="1489"/>
      <c r="ED22" s="1491"/>
      <c r="EE22" s="1491"/>
      <c r="EF22" s="1022"/>
      <c r="EG22" s="1030"/>
      <c r="EH22" s="650"/>
      <c r="EI22" s="1491"/>
      <c r="EJ22" s="1491"/>
      <c r="EK22" s="1491"/>
      <c r="EL22" s="1022"/>
      <c r="EM22" s="1030"/>
      <c r="EN22" s="650"/>
      <c r="EO22" s="1491"/>
      <c r="EP22" s="1491"/>
      <c r="EQ22" s="1022"/>
      <c r="ER22" s="1030"/>
      <c r="ES22" s="650"/>
      <c r="ET22" s="1491"/>
      <c r="EU22" s="1491"/>
      <c r="EV22" s="1022"/>
      <c r="EW22" s="1030"/>
      <c r="EX22" s="650"/>
      <c r="EY22" s="1491"/>
      <c r="EZ22" s="1491"/>
      <c r="FA22" s="642"/>
      <c r="FB22" s="642"/>
      <c r="FC22" s="59">
        <v>2013</v>
      </c>
      <c r="FD22" s="1022"/>
      <c r="FE22" s="1030"/>
      <c r="FF22" s="1334"/>
      <c r="FG22" s="1334"/>
      <c r="FH22" s="1334"/>
      <c r="FI22" s="1334"/>
      <c r="FJ22" s="1334"/>
      <c r="FK22" s="1334"/>
      <c r="FL22" s="1334"/>
      <c r="FM22" s="1489"/>
      <c r="FN22" s="1491"/>
      <c r="FO22" s="1334"/>
      <c r="FP22" s="1334"/>
      <c r="FQ22" s="1334"/>
      <c r="FR22" s="1334"/>
      <c r="FS22" s="1334"/>
      <c r="FU22" s="4"/>
    </row>
    <row r="23" spans="1:177" x14ac:dyDescent="0.2">
      <c r="A23" s="4"/>
      <c r="B23" s="60">
        <v>2014</v>
      </c>
      <c r="C23" s="1022"/>
      <c r="D23" s="1028"/>
      <c r="E23" s="1297"/>
      <c r="F23" s="1302"/>
      <c r="G23" s="1022"/>
      <c r="H23" s="1028"/>
      <c r="I23" s="1031"/>
      <c r="J23" s="1302"/>
      <c r="K23" s="1022"/>
      <c r="L23" s="1028"/>
      <c r="M23" s="1031"/>
      <c r="N23" s="1302"/>
      <c r="O23" s="1022"/>
      <c r="P23" s="1028"/>
      <c r="Q23" s="1031"/>
      <c r="R23" s="1302"/>
      <c r="S23" s="1022"/>
      <c r="T23" s="1028"/>
      <c r="U23" s="1297"/>
      <c r="V23" s="1302"/>
      <c r="W23" s="1022"/>
      <c r="X23" s="1028"/>
      <c r="Y23" s="1297"/>
      <c r="Z23" s="1302"/>
      <c r="AA23" s="1022"/>
      <c r="AB23" s="1028"/>
      <c r="AC23" s="1031"/>
      <c r="AD23" s="1302"/>
      <c r="AE23" s="1022"/>
      <c r="AF23" s="1028"/>
      <c r="AG23" s="1031"/>
      <c r="AH23" s="1302"/>
      <c r="AI23" s="1033"/>
      <c r="AJ23" s="1028"/>
      <c r="AK23" s="1542"/>
      <c r="AL23" s="1033"/>
      <c r="AM23" s="1028"/>
      <c r="AN23" s="1542"/>
      <c r="AO23" s="1022"/>
      <c r="AP23" s="1028"/>
      <c r="AQ23" s="1031"/>
      <c r="AR23" s="1302"/>
      <c r="AS23" s="1022"/>
      <c r="AT23" s="1028"/>
      <c r="AU23" s="1297"/>
      <c r="AV23" s="1302"/>
      <c r="AW23" s="1022"/>
      <c r="AX23" s="1028"/>
      <c r="AY23" s="1031"/>
      <c r="AZ23" s="1302"/>
      <c r="BA23" s="1022"/>
      <c r="BB23" s="1028"/>
      <c r="BC23" s="1031"/>
      <c r="BD23" s="1302"/>
      <c r="BE23" s="1321"/>
      <c r="BF23" s="1321"/>
      <c r="BG23" s="1009"/>
      <c r="BH23" s="182"/>
      <c r="BI23" s="60">
        <v>2014</v>
      </c>
      <c r="BJ23" s="1022"/>
      <c r="BK23" s="1032"/>
      <c r="BL23" s="1022"/>
      <c r="BM23" s="1032"/>
      <c r="BN23" s="1022"/>
      <c r="BO23" s="1032"/>
      <c r="BP23" s="1022"/>
      <c r="BQ23" s="1032"/>
      <c r="BR23" s="1022"/>
      <c r="BS23" s="1032"/>
      <c r="BT23" s="1022"/>
      <c r="BU23" s="1032"/>
      <c r="BV23" s="1022"/>
      <c r="BW23" s="1032"/>
      <c r="BX23" s="1022"/>
      <c r="BY23" s="1032"/>
      <c r="BZ23" s="1022"/>
      <c r="CA23" s="1032"/>
      <c r="CB23" s="1022"/>
      <c r="CC23" s="1032"/>
      <c r="CD23" s="1022"/>
      <c r="CE23" s="1032"/>
      <c r="CF23" s="1022"/>
      <c r="CG23" s="1032"/>
      <c r="CH23" s="1022"/>
      <c r="CI23" s="1032"/>
      <c r="CJ23" s="1022"/>
      <c r="CK23" s="1032"/>
      <c r="CL23" s="182"/>
      <c r="CM23" s="60">
        <v>2014</v>
      </c>
      <c r="CN23" s="1022"/>
      <c r="CO23" s="1032"/>
      <c r="CP23" s="1022"/>
      <c r="CQ23" s="1032"/>
      <c r="CR23" s="1022"/>
      <c r="CS23" s="1032"/>
      <c r="CT23" s="1022"/>
      <c r="CU23" s="1032"/>
      <c r="CV23" s="1022"/>
      <c r="CW23" s="1032"/>
      <c r="CX23" s="882"/>
      <c r="CY23" s="1492"/>
      <c r="CZ23" s="1493"/>
      <c r="DA23" s="1493"/>
      <c r="DB23" s="1022"/>
      <c r="DC23" s="1032"/>
      <c r="DD23" s="882"/>
      <c r="DE23" s="1492"/>
      <c r="DF23" s="1493"/>
      <c r="DG23" s="1493"/>
      <c r="DH23" s="1022"/>
      <c r="DI23" s="1032"/>
      <c r="DJ23" s="882"/>
      <c r="DK23" s="1492"/>
      <c r="DL23" s="1493"/>
      <c r="DM23" s="1493"/>
      <c r="DN23" s="1022"/>
      <c r="DO23" s="1032"/>
      <c r="DP23" s="882"/>
      <c r="DQ23" s="1492"/>
      <c r="DR23" s="1493"/>
      <c r="DS23" s="1493"/>
      <c r="DT23" s="1022"/>
      <c r="DU23" s="1032"/>
      <c r="DV23" s="882"/>
      <c r="DW23" s="1492"/>
      <c r="DX23" s="1493"/>
      <c r="DY23" s="1493"/>
      <c r="DZ23" s="1022"/>
      <c r="EA23" s="1032"/>
      <c r="EB23" s="882"/>
      <c r="EC23" s="1492"/>
      <c r="ED23" s="1493"/>
      <c r="EE23" s="1493"/>
      <c r="EF23" s="1022"/>
      <c r="EG23" s="1032"/>
      <c r="EH23" s="882"/>
      <c r="EI23" s="1493"/>
      <c r="EJ23" s="1493"/>
      <c r="EK23" s="1493"/>
      <c r="EL23" s="1022"/>
      <c r="EM23" s="1032"/>
      <c r="EN23" s="882"/>
      <c r="EO23" s="1493"/>
      <c r="EP23" s="1493"/>
      <c r="EQ23" s="1022"/>
      <c r="ER23" s="1032"/>
      <c r="ES23" s="882"/>
      <c r="ET23" s="1493"/>
      <c r="EU23" s="1493"/>
      <c r="EV23" s="1022"/>
      <c r="EW23" s="1032"/>
      <c r="EX23" s="882"/>
      <c r="EY23" s="1493"/>
      <c r="EZ23" s="1493"/>
      <c r="FA23" s="642"/>
      <c r="FB23" s="642"/>
      <c r="FC23" s="60">
        <v>2014</v>
      </c>
      <c r="FD23" s="1022"/>
      <c r="FE23" s="1032"/>
      <c r="FF23" s="1334"/>
      <c r="FG23" s="1334"/>
      <c r="FH23" s="1334"/>
      <c r="FI23" s="1334"/>
      <c r="FJ23" s="1334"/>
      <c r="FK23" s="1334"/>
      <c r="FL23" s="1334"/>
      <c r="FM23" s="1492"/>
      <c r="FN23" s="1493"/>
      <c r="FO23" s="1334"/>
      <c r="FP23" s="1334"/>
      <c r="FQ23" s="1334"/>
      <c r="FR23" s="1334"/>
      <c r="FS23" s="1334"/>
      <c r="FU23" s="4"/>
    </row>
    <row r="24" spans="1:177" ht="15" customHeight="1" x14ac:dyDescent="0.2">
      <c r="A24" s="4"/>
      <c r="B24" s="59">
        <v>2015</v>
      </c>
      <c r="C24" s="1029"/>
      <c r="D24" s="1025"/>
      <c r="E24" s="1298"/>
      <c r="F24" s="1303"/>
      <c r="G24" s="1029"/>
      <c r="H24" s="1025"/>
      <c r="I24" s="1029"/>
      <c r="J24" s="1303"/>
      <c r="K24" s="1029"/>
      <c r="L24" s="1025"/>
      <c r="M24" s="1029"/>
      <c r="N24" s="1303"/>
      <c r="O24" s="1029"/>
      <c r="P24" s="1025"/>
      <c r="Q24" s="1029"/>
      <c r="R24" s="1303"/>
      <c r="S24" s="1029"/>
      <c r="T24" s="1025"/>
      <c r="U24" s="1298"/>
      <c r="V24" s="1303"/>
      <c r="W24" s="1029"/>
      <c r="X24" s="1025"/>
      <c r="Y24" s="1298"/>
      <c r="Z24" s="1303"/>
      <c r="AA24" s="1029"/>
      <c r="AB24" s="1025"/>
      <c r="AC24" s="1029"/>
      <c r="AD24" s="1303"/>
      <c r="AE24" s="1029"/>
      <c r="AF24" s="1025"/>
      <c r="AG24" s="1029"/>
      <c r="AH24" s="1303"/>
      <c r="AI24" s="1034"/>
      <c r="AJ24" s="1025"/>
      <c r="AK24" s="1543"/>
      <c r="AL24" s="1034"/>
      <c r="AM24" s="1025"/>
      <c r="AN24" s="1543"/>
      <c r="AO24" s="1029"/>
      <c r="AP24" s="1025"/>
      <c r="AQ24" s="1029"/>
      <c r="AR24" s="1303"/>
      <c r="AS24" s="1029"/>
      <c r="AT24" s="1025"/>
      <c r="AU24" s="1298"/>
      <c r="AV24" s="1303"/>
      <c r="AW24" s="1029"/>
      <c r="AX24" s="1025"/>
      <c r="AY24" s="1029"/>
      <c r="AZ24" s="1303"/>
      <c r="BA24" s="1029"/>
      <c r="BB24" s="1025"/>
      <c r="BC24" s="1029"/>
      <c r="BD24" s="1303"/>
      <c r="BE24" s="1011"/>
      <c r="BF24" s="1011"/>
      <c r="BG24" s="1011"/>
      <c r="BH24" s="182"/>
      <c r="BI24" s="59">
        <v>2015</v>
      </c>
      <c r="BJ24" s="1029"/>
      <c r="BK24" s="1030"/>
      <c r="BL24" s="1029"/>
      <c r="BM24" s="1030"/>
      <c r="BN24" s="1029"/>
      <c r="BO24" s="1030"/>
      <c r="BP24" s="1029"/>
      <c r="BQ24" s="1030"/>
      <c r="BR24" s="1029"/>
      <c r="BS24" s="1030"/>
      <c r="BT24" s="1029"/>
      <c r="BU24" s="1030"/>
      <c r="BV24" s="1029"/>
      <c r="BW24" s="1030"/>
      <c r="BX24" s="1029"/>
      <c r="BY24" s="1030"/>
      <c r="BZ24" s="1029"/>
      <c r="CA24" s="1030"/>
      <c r="CB24" s="1029"/>
      <c r="CC24" s="1030"/>
      <c r="CD24" s="1029"/>
      <c r="CE24" s="1030"/>
      <c r="CF24" s="1029"/>
      <c r="CG24" s="1030"/>
      <c r="CH24" s="1029"/>
      <c r="CI24" s="1030"/>
      <c r="CJ24" s="1029"/>
      <c r="CK24" s="1030"/>
      <c r="CL24" s="182"/>
      <c r="CM24" s="59">
        <v>2015</v>
      </c>
      <c r="CN24" s="1029"/>
      <c r="CO24" s="1030"/>
      <c r="CP24" s="1029"/>
      <c r="CQ24" s="1030"/>
      <c r="CR24" s="1029"/>
      <c r="CS24" s="1030"/>
      <c r="CT24" s="1029"/>
      <c r="CU24" s="1030"/>
      <c r="CV24" s="1029"/>
      <c r="CW24" s="1030"/>
      <c r="CX24" s="654"/>
      <c r="CY24" s="1494"/>
      <c r="CZ24" s="1490"/>
      <c r="DA24" s="1490"/>
      <c r="DB24" s="1029"/>
      <c r="DC24" s="1030"/>
      <c r="DD24" s="654"/>
      <c r="DE24" s="1494"/>
      <c r="DF24" s="1490"/>
      <c r="DG24" s="1490"/>
      <c r="DH24" s="1029"/>
      <c r="DI24" s="1030"/>
      <c r="DJ24" s="654"/>
      <c r="DK24" s="1494"/>
      <c r="DL24" s="1490"/>
      <c r="DM24" s="1490"/>
      <c r="DN24" s="1029"/>
      <c r="DO24" s="1030"/>
      <c r="DP24" s="654"/>
      <c r="DQ24" s="1494"/>
      <c r="DR24" s="1490"/>
      <c r="DS24" s="1490"/>
      <c r="DT24" s="1029"/>
      <c r="DU24" s="1030"/>
      <c r="DV24" s="654"/>
      <c r="DW24" s="1494"/>
      <c r="DX24" s="1490"/>
      <c r="DY24" s="1490"/>
      <c r="DZ24" s="1029"/>
      <c r="EA24" s="1030"/>
      <c r="EB24" s="654"/>
      <c r="EC24" s="1494"/>
      <c r="ED24" s="1490"/>
      <c r="EE24" s="1490"/>
      <c r="EF24" s="1029"/>
      <c r="EG24" s="1030"/>
      <c r="EH24" s="654"/>
      <c r="EI24" s="1490"/>
      <c r="EJ24" s="1490"/>
      <c r="EK24" s="1490"/>
      <c r="EL24" s="1029"/>
      <c r="EM24" s="1030"/>
      <c r="EN24" s="654"/>
      <c r="EO24" s="1490"/>
      <c r="EP24" s="1490"/>
      <c r="EQ24" s="1029"/>
      <c r="ER24" s="1030"/>
      <c r="ES24" s="654"/>
      <c r="ET24" s="1490"/>
      <c r="EU24" s="1490"/>
      <c r="EV24" s="1029"/>
      <c r="EW24" s="1030"/>
      <c r="EX24" s="654"/>
      <c r="EY24" s="1490"/>
      <c r="EZ24" s="1490"/>
      <c r="FA24" s="642"/>
      <c r="FB24" s="642"/>
      <c r="FC24" s="59">
        <v>2015</v>
      </c>
      <c r="FD24" s="1029"/>
      <c r="FE24" s="1030"/>
      <c r="FF24" s="1336"/>
      <c r="FG24" s="1334"/>
      <c r="FH24" s="1336"/>
      <c r="FI24" s="1336"/>
      <c r="FJ24" s="1336"/>
      <c r="FK24" s="1336"/>
      <c r="FL24" s="1336"/>
      <c r="FM24" s="1494"/>
      <c r="FN24" s="1490"/>
      <c r="FO24" s="1336"/>
      <c r="FP24" s="1336"/>
      <c r="FQ24" s="1336"/>
      <c r="FR24" s="1336"/>
      <c r="FS24" s="1336"/>
      <c r="FU24" s="4"/>
    </row>
    <row r="25" spans="1:177" x14ac:dyDescent="0.2">
      <c r="A25" s="4"/>
      <c r="B25" s="59">
        <v>2016</v>
      </c>
      <c r="C25" s="1022"/>
      <c r="D25" s="1025"/>
      <c r="E25" s="1143"/>
      <c r="F25" s="1301"/>
      <c r="G25" s="1143"/>
      <c r="H25" s="1025"/>
      <c r="I25" s="1022"/>
      <c r="J25" s="1301"/>
      <c r="K25" s="1022"/>
      <c r="L25" s="1025"/>
      <c r="M25" s="1022"/>
      <c r="N25" s="1301"/>
      <c r="O25" s="1022"/>
      <c r="P25" s="1025"/>
      <c r="Q25" s="1022"/>
      <c r="R25" s="1301"/>
      <c r="S25" s="1022"/>
      <c r="T25" s="1025"/>
      <c r="U25" s="1143"/>
      <c r="V25" s="1301"/>
      <c r="W25" s="1022"/>
      <c r="X25" s="1025"/>
      <c r="Y25" s="1143"/>
      <c r="Z25" s="1301"/>
      <c r="AA25" s="1022"/>
      <c r="AB25" s="1416"/>
      <c r="AC25" s="1417"/>
      <c r="AD25" s="1301"/>
      <c r="AE25" s="1022"/>
      <c r="AF25" s="1025"/>
      <c r="AG25" s="1022"/>
      <c r="AH25" s="1301"/>
      <c r="AI25" s="1033"/>
      <c r="AJ25" s="1025"/>
      <c r="AK25" s="1335"/>
      <c r="AL25" s="1033"/>
      <c r="AM25" s="1025"/>
      <c r="AN25" s="1335"/>
      <c r="AO25" s="1022"/>
      <c r="AP25" s="1025"/>
      <c r="AQ25" s="1022"/>
      <c r="AR25" s="1301"/>
      <c r="AS25" s="1022"/>
      <c r="AT25" s="1025"/>
      <c r="AU25" s="1143"/>
      <c r="AV25" s="1301"/>
      <c r="AW25" s="1022"/>
      <c r="AX25" s="1025"/>
      <c r="AY25" s="1022"/>
      <c r="AZ25" s="1301"/>
      <c r="BA25" s="1022"/>
      <c r="BB25" s="1025"/>
      <c r="BC25" s="1022"/>
      <c r="BD25" s="1301"/>
      <c r="BE25" s="1009"/>
      <c r="BF25" s="1009"/>
      <c r="BG25" s="1009"/>
      <c r="BH25" s="182"/>
      <c r="BI25" s="59">
        <v>2016</v>
      </c>
      <c r="BJ25" s="1022"/>
      <c r="BK25" s="1030"/>
      <c r="BL25" s="1022"/>
      <c r="BM25" s="1030"/>
      <c r="BN25" s="1022"/>
      <c r="BO25" s="1030"/>
      <c r="BP25" s="1022"/>
      <c r="BQ25" s="1030"/>
      <c r="BR25" s="1022"/>
      <c r="BS25" s="1030"/>
      <c r="BT25" s="1022"/>
      <c r="BU25" s="1030"/>
      <c r="BV25" s="1022"/>
      <c r="BW25" s="1030"/>
      <c r="BX25" s="1022"/>
      <c r="BY25" s="1030"/>
      <c r="BZ25" s="1022"/>
      <c r="CA25" s="1030"/>
      <c r="CB25" s="1022"/>
      <c r="CC25" s="1030"/>
      <c r="CD25" s="1022"/>
      <c r="CE25" s="1030"/>
      <c r="CF25" s="1022"/>
      <c r="CG25" s="1030"/>
      <c r="CH25" s="1022"/>
      <c r="CI25" s="1030"/>
      <c r="CJ25" s="1022"/>
      <c r="CK25" s="1030"/>
      <c r="CL25" s="182"/>
      <c r="CM25" s="59">
        <v>2016</v>
      </c>
      <c r="CN25" s="1022"/>
      <c r="CO25" s="1030"/>
      <c r="CP25" s="1022"/>
      <c r="CQ25" s="1030"/>
      <c r="CR25" s="1022"/>
      <c r="CS25" s="1030"/>
      <c r="CT25" s="1022"/>
      <c r="CU25" s="1030"/>
      <c r="CV25" s="1022"/>
      <c r="CW25" s="1030"/>
      <c r="CX25" s="650"/>
      <c r="CY25" s="1489"/>
      <c r="CZ25" s="1491"/>
      <c r="DA25" s="1491"/>
      <c r="DB25" s="1022"/>
      <c r="DC25" s="1030"/>
      <c r="DD25" s="650"/>
      <c r="DE25" s="1489"/>
      <c r="DF25" s="1491"/>
      <c r="DG25" s="1491"/>
      <c r="DH25" s="1022"/>
      <c r="DI25" s="1030"/>
      <c r="DJ25" s="650"/>
      <c r="DK25" s="1489"/>
      <c r="DL25" s="1491"/>
      <c r="DM25" s="1491"/>
      <c r="DN25" s="1022"/>
      <c r="DO25" s="1030"/>
      <c r="DP25" s="650"/>
      <c r="DQ25" s="1489"/>
      <c r="DR25" s="1491"/>
      <c r="DS25" s="1491"/>
      <c r="DT25" s="1022"/>
      <c r="DU25" s="1030"/>
      <c r="DV25" s="650"/>
      <c r="DW25" s="1489"/>
      <c r="DX25" s="1491"/>
      <c r="DY25" s="1491"/>
      <c r="DZ25" s="1022"/>
      <c r="EA25" s="1030"/>
      <c r="EB25" s="650"/>
      <c r="EC25" s="1489"/>
      <c r="ED25" s="1491"/>
      <c r="EE25" s="1491"/>
      <c r="EF25" s="1022"/>
      <c r="EG25" s="1030"/>
      <c r="EH25" s="650"/>
      <c r="EI25" s="1491"/>
      <c r="EJ25" s="1491"/>
      <c r="EK25" s="1491"/>
      <c r="EL25" s="1022"/>
      <c r="EM25" s="1030"/>
      <c r="EN25" s="650"/>
      <c r="EO25" s="1491"/>
      <c r="EP25" s="1491"/>
      <c r="EQ25" s="1022"/>
      <c r="ER25" s="1030"/>
      <c r="ES25" s="650"/>
      <c r="ET25" s="1491"/>
      <c r="EU25" s="1491"/>
      <c r="EV25" s="1022"/>
      <c r="EW25" s="1030"/>
      <c r="EX25" s="650"/>
      <c r="EY25" s="1491"/>
      <c r="EZ25" s="1491"/>
      <c r="FA25" s="642"/>
      <c r="FB25" s="642"/>
      <c r="FC25" s="59">
        <v>2016</v>
      </c>
      <c r="FD25" s="1022"/>
      <c r="FE25" s="1030"/>
      <c r="FF25" s="1334"/>
      <c r="FG25" s="1334"/>
      <c r="FH25" s="1334"/>
      <c r="FI25" s="1334"/>
      <c r="FJ25" s="1334"/>
      <c r="FK25" s="1334"/>
      <c r="FL25" s="1334"/>
      <c r="FM25" s="1489"/>
      <c r="FN25" s="1491"/>
      <c r="FO25" s="1334"/>
      <c r="FP25" s="1334"/>
      <c r="FQ25" s="1334"/>
      <c r="FR25" s="1334"/>
      <c r="FS25" s="1334"/>
      <c r="FU25" s="4"/>
    </row>
    <row r="26" spans="1:177" x14ac:dyDescent="0.2">
      <c r="A26" s="4"/>
      <c r="B26" s="59">
        <v>2017</v>
      </c>
      <c r="C26" s="1022"/>
      <c r="D26" s="1025"/>
      <c r="E26" s="1143"/>
      <c r="F26" s="1301"/>
      <c r="G26" s="1143"/>
      <c r="H26" s="1144"/>
      <c r="I26" s="1022"/>
      <c r="J26" s="1301"/>
      <c r="K26" s="1022"/>
      <c r="L26" s="1025"/>
      <c r="M26" s="1022"/>
      <c r="N26" s="1301"/>
      <c r="O26" s="1022"/>
      <c r="P26" s="1025"/>
      <c r="Q26" s="1022"/>
      <c r="R26" s="1301"/>
      <c r="S26" s="1022"/>
      <c r="T26" s="1025"/>
      <c r="U26" s="1143"/>
      <c r="V26" s="1301"/>
      <c r="W26" s="1022"/>
      <c r="X26" s="1025"/>
      <c r="Y26" s="1143"/>
      <c r="Z26" s="1301"/>
      <c r="AA26" s="1022"/>
      <c r="AB26" s="1416"/>
      <c r="AC26" s="1417"/>
      <c r="AD26" s="1301"/>
      <c r="AE26" s="1022"/>
      <c r="AF26" s="1025"/>
      <c r="AG26" s="1022"/>
      <c r="AH26" s="1301"/>
      <c r="AI26" s="1033"/>
      <c r="AJ26" s="1025"/>
      <c r="AK26" s="1335"/>
      <c r="AL26" s="1033"/>
      <c r="AM26" s="1025"/>
      <c r="AN26" s="1335"/>
      <c r="AO26" s="1022"/>
      <c r="AP26" s="1025"/>
      <c r="AQ26" s="1022"/>
      <c r="AR26" s="1301"/>
      <c r="AS26" s="1022"/>
      <c r="AT26" s="1025"/>
      <c r="AU26" s="1143"/>
      <c r="AV26" s="1301"/>
      <c r="AW26" s="1022"/>
      <c r="AX26" s="1025"/>
      <c r="AY26" s="1022"/>
      <c r="AZ26" s="1301"/>
      <c r="BA26" s="1022"/>
      <c r="BB26" s="1025"/>
      <c r="BC26" s="1022"/>
      <c r="BD26" s="1301"/>
      <c r="BE26" s="1009"/>
      <c r="BF26" s="1009"/>
      <c r="BG26" s="1009"/>
      <c r="BH26" s="182"/>
      <c r="BI26" s="59">
        <v>2017</v>
      </c>
      <c r="BJ26" s="1022"/>
      <c r="BK26" s="1030"/>
      <c r="BL26" s="1022"/>
      <c r="BM26" s="1030"/>
      <c r="BN26" s="1022"/>
      <c r="BO26" s="1030"/>
      <c r="BP26" s="1022"/>
      <c r="BQ26" s="1030"/>
      <c r="BR26" s="1022"/>
      <c r="BS26" s="1030"/>
      <c r="BT26" s="1022"/>
      <c r="BU26" s="1030"/>
      <c r="BV26" s="1022"/>
      <c r="BW26" s="1030"/>
      <c r="BX26" s="1022"/>
      <c r="BY26" s="1030"/>
      <c r="BZ26" s="1022"/>
      <c r="CA26" s="1030"/>
      <c r="CB26" s="1022"/>
      <c r="CC26" s="1030"/>
      <c r="CD26" s="1022"/>
      <c r="CE26" s="1030"/>
      <c r="CF26" s="1022"/>
      <c r="CG26" s="1030"/>
      <c r="CH26" s="1022"/>
      <c r="CI26" s="1030"/>
      <c r="CJ26" s="1022"/>
      <c r="CK26" s="1030"/>
      <c r="CL26" s="182"/>
      <c r="CM26" s="59">
        <v>2017</v>
      </c>
      <c r="CN26" s="1022"/>
      <c r="CO26" s="1030"/>
      <c r="CP26" s="1022"/>
      <c r="CQ26" s="1030"/>
      <c r="CR26" s="1022"/>
      <c r="CS26" s="1030"/>
      <c r="CT26" s="1022"/>
      <c r="CU26" s="1030"/>
      <c r="CV26" s="1022"/>
      <c r="CW26" s="1030"/>
      <c r="CX26" s="650"/>
      <c r="CY26" s="1489"/>
      <c r="CZ26" s="1491"/>
      <c r="DA26" s="1491"/>
      <c r="DB26" s="1022"/>
      <c r="DC26" s="1030"/>
      <c r="DD26" s="650"/>
      <c r="DE26" s="1489"/>
      <c r="DF26" s="1491"/>
      <c r="DG26" s="1491"/>
      <c r="DH26" s="1022"/>
      <c r="DI26" s="1030"/>
      <c r="DJ26" s="650"/>
      <c r="DK26" s="1489"/>
      <c r="DL26" s="1491"/>
      <c r="DM26" s="1491"/>
      <c r="DN26" s="1022"/>
      <c r="DO26" s="1030"/>
      <c r="DP26" s="650"/>
      <c r="DQ26" s="1489"/>
      <c r="DR26" s="1491"/>
      <c r="DS26" s="1491"/>
      <c r="DT26" s="1022"/>
      <c r="DU26" s="1030"/>
      <c r="DV26" s="650"/>
      <c r="DW26" s="1489"/>
      <c r="DX26" s="1491"/>
      <c r="DY26" s="1491"/>
      <c r="DZ26" s="1022"/>
      <c r="EA26" s="1030"/>
      <c r="EB26" s="650"/>
      <c r="EC26" s="1489"/>
      <c r="ED26" s="1491"/>
      <c r="EE26" s="1491"/>
      <c r="EF26" s="1022"/>
      <c r="EG26" s="1030"/>
      <c r="EH26" s="650"/>
      <c r="EI26" s="1491"/>
      <c r="EJ26" s="1491"/>
      <c r="EK26" s="1491"/>
      <c r="EL26" s="1022"/>
      <c r="EM26" s="1030"/>
      <c r="EN26" s="650"/>
      <c r="EO26" s="1491"/>
      <c r="EP26" s="1491"/>
      <c r="EQ26" s="1022"/>
      <c r="ER26" s="1030"/>
      <c r="ES26" s="650"/>
      <c r="ET26" s="1491"/>
      <c r="EU26" s="1491"/>
      <c r="EV26" s="1022"/>
      <c r="EW26" s="1030"/>
      <c r="EX26" s="650"/>
      <c r="EY26" s="1491"/>
      <c r="EZ26" s="1491"/>
      <c r="FA26" s="642"/>
      <c r="FB26" s="642"/>
      <c r="FC26" s="59">
        <v>2017</v>
      </c>
      <c r="FD26" s="1022"/>
      <c r="FE26" s="1030"/>
      <c r="FF26" s="1334"/>
      <c r="FG26" s="1334"/>
      <c r="FH26" s="1334"/>
      <c r="FI26" s="1334"/>
      <c r="FJ26" s="1334"/>
      <c r="FK26" s="1334"/>
      <c r="FL26" s="1334"/>
      <c r="FM26" s="1489"/>
      <c r="FN26" s="1491"/>
      <c r="FO26" s="1334"/>
      <c r="FP26" s="1334"/>
      <c r="FQ26" s="1334"/>
      <c r="FR26" s="1334"/>
      <c r="FS26" s="1334"/>
      <c r="FU26" s="4"/>
    </row>
    <row r="27" spans="1:177" x14ac:dyDescent="0.2">
      <c r="A27" s="4"/>
      <c r="B27" s="59">
        <v>2018</v>
      </c>
      <c r="C27" s="1022"/>
      <c r="D27" s="1025"/>
      <c r="E27" s="1143"/>
      <c r="F27" s="1301"/>
      <c r="G27" s="1143"/>
      <c r="H27" s="1144"/>
      <c r="I27" s="1022"/>
      <c r="J27" s="1301"/>
      <c r="K27" s="1022"/>
      <c r="L27" s="1025"/>
      <c r="M27" s="1022"/>
      <c r="N27" s="1301"/>
      <c r="O27" s="1022"/>
      <c r="P27" s="1025"/>
      <c r="Q27" s="1022"/>
      <c r="R27" s="1301"/>
      <c r="S27" s="1022"/>
      <c r="T27" s="1025"/>
      <c r="U27" s="1143"/>
      <c r="V27" s="1301"/>
      <c r="W27" s="1022"/>
      <c r="X27" s="1025"/>
      <c r="Y27" s="1143"/>
      <c r="Z27" s="1301"/>
      <c r="AA27" s="1022"/>
      <c r="AB27" s="1416"/>
      <c r="AC27" s="1417"/>
      <c r="AD27" s="1301"/>
      <c r="AE27" s="1022"/>
      <c r="AF27" s="1025"/>
      <c r="AG27" s="1022"/>
      <c r="AH27" s="1301"/>
      <c r="AI27" s="1033"/>
      <c r="AJ27" s="1025"/>
      <c r="AK27" s="1335"/>
      <c r="AL27" s="1033"/>
      <c r="AM27" s="1025"/>
      <c r="AN27" s="1335"/>
      <c r="AO27" s="1022"/>
      <c r="AP27" s="1025"/>
      <c r="AQ27" s="1022"/>
      <c r="AR27" s="1301"/>
      <c r="AS27" s="1022"/>
      <c r="AT27" s="1025"/>
      <c r="AU27" s="1143"/>
      <c r="AV27" s="1301"/>
      <c r="AW27" s="1022"/>
      <c r="AX27" s="1025"/>
      <c r="AY27" s="1022"/>
      <c r="AZ27" s="1301"/>
      <c r="BA27" s="1022"/>
      <c r="BB27" s="1025"/>
      <c r="BC27" s="1022"/>
      <c r="BD27" s="1301"/>
      <c r="BE27" s="1009"/>
      <c r="BF27" s="1009"/>
      <c r="BG27" s="1009"/>
      <c r="BH27" s="182"/>
      <c r="BI27" s="59">
        <v>2018</v>
      </c>
      <c r="BJ27" s="1022"/>
      <c r="BK27" s="1030"/>
      <c r="BL27" s="1022"/>
      <c r="BM27" s="1030"/>
      <c r="BN27" s="1022"/>
      <c r="BO27" s="1030"/>
      <c r="BP27" s="1022"/>
      <c r="BQ27" s="1030"/>
      <c r="BR27" s="1022"/>
      <c r="BS27" s="1030"/>
      <c r="BT27" s="1022"/>
      <c r="BU27" s="1030"/>
      <c r="BV27" s="1022"/>
      <c r="BW27" s="1030"/>
      <c r="BX27" s="1022"/>
      <c r="BY27" s="1030"/>
      <c r="BZ27" s="1022"/>
      <c r="CA27" s="1030"/>
      <c r="CB27" s="1022"/>
      <c r="CC27" s="1030"/>
      <c r="CD27" s="1022"/>
      <c r="CE27" s="1030"/>
      <c r="CF27" s="1022"/>
      <c r="CG27" s="1030"/>
      <c r="CH27" s="1022"/>
      <c r="CI27" s="1030"/>
      <c r="CJ27" s="1022"/>
      <c r="CK27" s="1030"/>
      <c r="CL27" s="182"/>
      <c r="CM27" s="59">
        <v>2018</v>
      </c>
      <c r="CN27" s="1022"/>
      <c r="CO27" s="1030"/>
      <c r="CP27" s="1022"/>
      <c r="CQ27" s="1030"/>
      <c r="CR27" s="1022"/>
      <c r="CS27" s="1030"/>
      <c r="CT27" s="1022"/>
      <c r="CU27" s="1030"/>
      <c r="CV27" s="1022"/>
      <c r="CW27" s="1030"/>
      <c r="CX27" s="650"/>
      <c r="CY27" s="1489"/>
      <c r="CZ27" s="1491"/>
      <c r="DA27" s="1491"/>
      <c r="DB27" s="1022"/>
      <c r="DC27" s="1030"/>
      <c r="DD27" s="650"/>
      <c r="DE27" s="1489"/>
      <c r="DF27" s="1491"/>
      <c r="DG27" s="1491"/>
      <c r="DH27" s="1022"/>
      <c r="DI27" s="1030"/>
      <c r="DJ27" s="650"/>
      <c r="DK27" s="1489"/>
      <c r="DL27" s="1491"/>
      <c r="DM27" s="1491"/>
      <c r="DN27" s="1022"/>
      <c r="DO27" s="1030"/>
      <c r="DP27" s="650"/>
      <c r="DQ27" s="1489"/>
      <c r="DR27" s="1491"/>
      <c r="DS27" s="1491"/>
      <c r="DT27" s="1022"/>
      <c r="DU27" s="1030"/>
      <c r="DV27" s="650"/>
      <c r="DW27" s="1489"/>
      <c r="DX27" s="1491"/>
      <c r="DY27" s="1491"/>
      <c r="DZ27" s="1022"/>
      <c r="EA27" s="1030"/>
      <c r="EB27" s="650"/>
      <c r="EC27" s="1489"/>
      <c r="ED27" s="1491"/>
      <c r="EE27" s="1491"/>
      <c r="EF27" s="1022"/>
      <c r="EG27" s="1030"/>
      <c r="EH27" s="650"/>
      <c r="EI27" s="1491"/>
      <c r="EJ27" s="1491"/>
      <c r="EK27" s="1491"/>
      <c r="EL27" s="1022"/>
      <c r="EM27" s="1030"/>
      <c r="EN27" s="650"/>
      <c r="EO27" s="1491"/>
      <c r="EP27" s="1491"/>
      <c r="EQ27" s="1022"/>
      <c r="ER27" s="1030"/>
      <c r="ES27" s="650"/>
      <c r="ET27" s="1491"/>
      <c r="EU27" s="1491"/>
      <c r="EV27" s="1022"/>
      <c r="EW27" s="1030"/>
      <c r="EX27" s="650"/>
      <c r="EY27" s="1491"/>
      <c r="EZ27" s="1491"/>
      <c r="FA27" s="642"/>
      <c r="FB27" s="642"/>
      <c r="FC27" s="59">
        <v>2018</v>
      </c>
      <c r="FD27" s="1022"/>
      <c r="FE27" s="1030"/>
      <c r="FF27" s="1334"/>
      <c r="FG27" s="1334"/>
      <c r="FH27" s="1334"/>
      <c r="FI27" s="1334"/>
      <c r="FJ27" s="1334"/>
      <c r="FK27" s="1334"/>
      <c r="FL27" s="1334"/>
      <c r="FM27" s="1489"/>
      <c r="FN27" s="1491"/>
      <c r="FO27" s="1334"/>
      <c r="FP27" s="1334"/>
      <c r="FQ27" s="1334"/>
      <c r="FR27" s="1334"/>
      <c r="FS27" s="1334"/>
      <c r="FU27" s="4"/>
    </row>
    <row r="28" spans="1:177" x14ac:dyDescent="0.2">
      <c r="A28" s="4"/>
      <c r="B28" s="59">
        <v>2019</v>
      </c>
      <c r="C28" s="1022"/>
      <c r="D28" s="1025"/>
      <c r="E28" s="1143"/>
      <c r="F28" s="1301"/>
      <c r="G28" s="1143"/>
      <c r="H28" s="1144"/>
      <c r="I28" s="1022"/>
      <c r="J28" s="1301"/>
      <c r="K28" s="1022"/>
      <c r="L28" s="1025"/>
      <c r="M28" s="1022"/>
      <c r="N28" s="1301"/>
      <c r="O28" s="1022"/>
      <c r="P28" s="1025"/>
      <c r="Q28" s="1022"/>
      <c r="R28" s="1301"/>
      <c r="S28" s="1022"/>
      <c r="T28" s="1025"/>
      <c r="U28" s="1143"/>
      <c r="V28" s="1301"/>
      <c r="W28" s="1022"/>
      <c r="X28" s="1025"/>
      <c r="Y28" s="1143"/>
      <c r="Z28" s="1301"/>
      <c r="AA28" s="1022"/>
      <c r="AB28" s="1416"/>
      <c r="AC28" s="1417"/>
      <c r="AD28" s="1301"/>
      <c r="AE28" s="1022"/>
      <c r="AF28" s="1025"/>
      <c r="AG28" s="1022"/>
      <c r="AH28" s="1301"/>
      <c r="AI28" s="1033"/>
      <c r="AJ28" s="1025"/>
      <c r="AK28" s="1335"/>
      <c r="AL28" s="1033"/>
      <c r="AM28" s="1025"/>
      <c r="AN28" s="1335"/>
      <c r="AO28" s="1022"/>
      <c r="AP28" s="1025"/>
      <c r="AQ28" s="1022"/>
      <c r="AR28" s="1301"/>
      <c r="AS28" s="1022"/>
      <c r="AT28" s="1025"/>
      <c r="AU28" s="1143"/>
      <c r="AV28" s="1301"/>
      <c r="AW28" s="1022"/>
      <c r="AX28" s="1025"/>
      <c r="AY28" s="1022"/>
      <c r="AZ28" s="1301"/>
      <c r="BA28" s="1022"/>
      <c r="BB28" s="1025"/>
      <c r="BC28" s="1022"/>
      <c r="BD28" s="1301"/>
      <c r="BE28" s="1009"/>
      <c r="BF28" s="1009"/>
      <c r="BG28" s="1009"/>
      <c r="BH28" s="182"/>
      <c r="BI28" s="59">
        <v>2019</v>
      </c>
      <c r="BJ28" s="1022"/>
      <c r="BK28" s="1030"/>
      <c r="BL28" s="1022"/>
      <c r="BM28" s="1030"/>
      <c r="BN28" s="1022"/>
      <c r="BO28" s="1030"/>
      <c r="BP28" s="1022"/>
      <c r="BQ28" s="1030"/>
      <c r="BR28" s="1022"/>
      <c r="BS28" s="1030"/>
      <c r="BT28" s="1022"/>
      <c r="BU28" s="1030"/>
      <c r="BV28" s="1022"/>
      <c r="BW28" s="1030"/>
      <c r="BX28" s="1022"/>
      <c r="BY28" s="1030"/>
      <c r="BZ28" s="1022"/>
      <c r="CA28" s="1030"/>
      <c r="CB28" s="1022"/>
      <c r="CC28" s="1030"/>
      <c r="CD28" s="1022"/>
      <c r="CE28" s="1030"/>
      <c r="CF28" s="1022"/>
      <c r="CG28" s="1030"/>
      <c r="CH28" s="1022"/>
      <c r="CI28" s="1030"/>
      <c r="CJ28" s="1022"/>
      <c r="CK28" s="1030"/>
      <c r="CL28" s="182"/>
      <c r="CM28" s="59">
        <v>2019</v>
      </c>
      <c r="CN28" s="1022"/>
      <c r="CO28" s="1030"/>
      <c r="CP28" s="1022"/>
      <c r="CQ28" s="1030"/>
      <c r="CR28" s="1022"/>
      <c r="CS28" s="1030"/>
      <c r="CT28" s="1022"/>
      <c r="CU28" s="1030"/>
      <c r="CV28" s="1022"/>
      <c r="CW28" s="1030"/>
      <c r="CX28" s="650"/>
      <c r="CY28" s="1489"/>
      <c r="CZ28" s="1491"/>
      <c r="DA28" s="1491"/>
      <c r="DB28" s="1022"/>
      <c r="DC28" s="1030"/>
      <c r="DD28" s="650"/>
      <c r="DE28" s="1489"/>
      <c r="DF28" s="1491"/>
      <c r="DG28" s="1491"/>
      <c r="DH28" s="1022"/>
      <c r="DI28" s="1030"/>
      <c r="DJ28" s="650"/>
      <c r="DK28" s="1489"/>
      <c r="DL28" s="1491"/>
      <c r="DM28" s="1491"/>
      <c r="DN28" s="1022"/>
      <c r="DO28" s="1030"/>
      <c r="DP28" s="650"/>
      <c r="DQ28" s="1489"/>
      <c r="DR28" s="1491"/>
      <c r="DS28" s="1491"/>
      <c r="DT28" s="1022"/>
      <c r="DU28" s="1030"/>
      <c r="DV28" s="650"/>
      <c r="DW28" s="1489"/>
      <c r="DX28" s="1491"/>
      <c r="DY28" s="1491"/>
      <c r="DZ28" s="1022"/>
      <c r="EA28" s="1030"/>
      <c r="EB28" s="650"/>
      <c r="EC28" s="1489"/>
      <c r="ED28" s="1491"/>
      <c r="EE28" s="1491"/>
      <c r="EF28" s="1022"/>
      <c r="EG28" s="1030"/>
      <c r="EH28" s="650"/>
      <c r="EI28" s="1491"/>
      <c r="EJ28" s="1491"/>
      <c r="EK28" s="1491"/>
      <c r="EL28" s="1022"/>
      <c r="EM28" s="1030"/>
      <c r="EN28" s="650"/>
      <c r="EO28" s="1491"/>
      <c r="EP28" s="1491"/>
      <c r="EQ28" s="1022"/>
      <c r="ER28" s="1030"/>
      <c r="ES28" s="650"/>
      <c r="ET28" s="1491"/>
      <c r="EU28" s="1491"/>
      <c r="EV28" s="1022"/>
      <c r="EW28" s="1030"/>
      <c r="EX28" s="650"/>
      <c r="EY28" s="1491"/>
      <c r="EZ28" s="1491"/>
      <c r="FA28" s="642"/>
      <c r="FB28" s="642"/>
      <c r="FC28" s="59">
        <v>2019</v>
      </c>
      <c r="FD28" s="1022"/>
      <c r="FE28" s="1030"/>
      <c r="FF28" s="1334"/>
      <c r="FG28" s="1334"/>
      <c r="FH28" s="1334"/>
      <c r="FI28" s="1334"/>
      <c r="FJ28" s="1334"/>
      <c r="FK28" s="1334"/>
      <c r="FL28" s="1334"/>
      <c r="FM28" s="1489"/>
      <c r="FN28" s="1491"/>
      <c r="FO28" s="1334"/>
      <c r="FP28" s="1334"/>
      <c r="FQ28" s="1334"/>
      <c r="FR28" s="1334"/>
      <c r="FS28" s="1334"/>
      <c r="FU28" s="4"/>
    </row>
    <row r="29" spans="1:177" x14ac:dyDescent="0.2">
      <c r="A29" s="4"/>
      <c r="B29" s="59">
        <v>2020</v>
      </c>
      <c r="C29" s="1022"/>
      <c r="D29" s="1025"/>
      <c r="E29" s="1143"/>
      <c r="F29" s="1301"/>
      <c r="G29" s="1143"/>
      <c r="H29" s="1144"/>
      <c r="I29" s="1022"/>
      <c r="J29" s="1301"/>
      <c r="K29" s="1022"/>
      <c r="L29" s="1025"/>
      <c r="M29" s="1022"/>
      <c r="N29" s="1301"/>
      <c r="O29" s="1022"/>
      <c r="P29" s="1025"/>
      <c r="Q29" s="1022"/>
      <c r="R29" s="1301"/>
      <c r="S29" s="1022"/>
      <c r="T29" s="1025"/>
      <c r="U29" s="1143"/>
      <c r="V29" s="1301"/>
      <c r="W29" s="1022"/>
      <c r="X29" s="1025"/>
      <c r="Y29" s="1143"/>
      <c r="Z29" s="1301"/>
      <c r="AA29" s="1022"/>
      <c r="AB29" s="1416"/>
      <c r="AC29" s="1417"/>
      <c r="AD29" s="1301"/>
      <c r="AE29" s="1022"/>
      <c r="AF29" s="1025"/>
      <c r="AG29" s="1022"/>
      <c r="AH29" s="1301"/>
      <c r="AI29" s="1033"/>
      <c r="AJ29" s="1025"/>
      <c r="AK29" s="1335"/>
      <c r="AL29" s="1033"/>
      <c r="AM29" s="1025"/>
      <c r="AN29" s="1335"/>
      <c r="AO29" s="1022"/>
      <c r="AP29" s="1025"/>
      <c r="AQ29" s="1022"/>
      <c r="AR29" s="1301"/>
      <c r="AS29" s="1022"/>
      <c r="AT29" s="1025"/>
      <c r="AU29" s="1143"/>
      <c r="AV29" s="1301"/>
      <c r="AW29" s="1022"/>
      <c r="AX29" s="1025"/>
      <c r="AY29" s="1022"/>
      <c r="AZ29" s="1301"/>
      <c r="BA29" s="1022"/>
      <c r="BB29" s="1025"/>
      <c r="BC29" s="1022"/>
      <c r="BD29" s="1301"/>
      <c r="BE29" s="1009"/>
      <c r="BF29" s="1009"/>
      <c r="BG29" s="1009"/>
      <c r="BH29" s="182"/>
      <c r="BI29" s="59">
        <v>2020</v>
      </c>
      <c r="BJ29" s="1022"/>
      <c r="BK29" s="1030"/>
      <c r="BL29" s="1022"/>
      <c r="BM29" s="1030"/>
      <c r="BN29" s="1022"/>
      <c r="BO29" s="1030"/>
      <c r="BP29" s="1022"/>
      <c r="BQ29" s="1030"/>
      <c r="BR29" s="1022"/>
      <c r="BS29" s="1030"/>
      <c r="BT29" s="1022"/>
      <c r="BU29" s="1030"/>
      <c r="BV29" s="1022"/>
      <c r="BW29" s="1030"/>
      <c r="BX29" s="1022"/>
      <c r="BY29" s="1030"/>
      <c r="BZ29" s="1022"/>
      <c r="CA29" s="1030"/>
      <c r="CB29" s="1022"/>
      <c r="CC29" s="1030"/>
      <c r="CD29" s="1022"/>
      <c r="CE29" s="1030"/>
      <c r="CF29" s="1022"/>
      <c r="CG29" s="1030"/>
      <c r="CH29" s="1022"/>
      <c r="CI29" s="1030"/>
      <c r="CJ29" s="1022"/>
      <c r="CK29" s="1030"/>
      <c r="CL29" s="182"/>
      <c r="CM29" s="59">
        <v>2020</v>
      </c>
      <c r="CN29" s="1022"/>
      <c r="CO29" s="1030"/>
      <c r="CP29" s="1022"/>
      <c r="CQ29" s="1030"/>
      <c r="CR29" s="1022"/>
      <c r="CS29" s="1030"/>
      <c r="CT29" s="1022"/>
      <c r="CU29" s="1030"/>
      <c r="CV29" s="1022"/>
      <c r="CW29" s="1030"/>
      <c r="CX29" s="650"/>
      <c r="CY29" s="1489"/>
      <c r="CZ29" s="1491"/>
      <c r="DA29" s="1491"/>
      <c r="DB29" s="1022"/>
      <c r="DC29" s="1030"/>
      <c r="DD29" s="650"/>
      <c r="DE29" s="1489"/>
      <c r="DF29" s="1491"/>
      <c r="DG29" s="1491"/>
      <c r="DH29" s="1022"/>
      <c r="DI29" s="1030"/>
      <c r="DJ29" s="650"/>
      <c r="DK29" s="1489"/>
      <c r="DL29" s="1491"/>
      <c r="DM29" s="1491"/>
      <c r="DN29" s="1022"/>
      <c r="DO29" s="1030"/>
      <c r="DP29" s="650"/>
      <c r="DQ29" s="1489"/>
      <c r="DR29" s="1491"/>
      <c r="DS29" s="1491"/>
      <c r="DT29" s="1022"/>
      <c r="DU29" s="1030"/>
      <c r="DV29" s="650"/>
      <c r="DW29" s="1489"/>
      <c r="DX29" s="1491"/>
      <c r="DY29" s="1491"/>
      <c r="DZ29" s="1022"/>
      <c r="EA29" s="1030"/>
      <c r="EB29" s="650"/>
      <c r="EC29" s="1489"/>
      <c r="ED29" s="1491"/>
      <c r="EE29" s="1491"/>
      <c r="EF29" s="1022"/>
      <c r="EG29" s="1030"/>
      <c r="EH29" s="650"/>
      <c r="EI29" s="1491"/>
      <c r="EJ29" s="1491"/>
      <c r="EK29" s="1491"/>
      <c r="EL29" s="1022"/>
      <c r="EM29" s="1030"/>
      <c r="EN29" s="650"/>
      <c r="EO29" s="1491"/>
      <c r="EP29" s="1491"/>
      <c r="EQ29" s="1022"/>
      <c r="ER29" s="1030"/>
      <c r="ES29" s="650"/>
      <c r="ET29" s="1491"/>
      <c r="EU29" s="1491"/>
      <c r="EV29" s="1022"/>
      <c r="EW29" s="1030"/>
      <c r="EX29" s="650"/>
      <c r="EY29" s="1491"/>
      <c r="EZ29" s="1491"/>
      <c r="FA29" s="642"/>
      <c r="FB29" s="642"/>
      <c r="FC29" s="59">
        <v>2020</v>
      </c>
      <c r="FD29" s="1022"/>
      <c r="FE29" s="1030"/>
      <c r="FF29" s="1334"/>
      <c r="FG29" s="1334"/>
      <c r="FH29" s="1334"/>
      <c r="FI29" s="1334"/>
      <c r="FJ29" s="1334"/>
      <c r="FK29" s="1334"/>
      <c r="FL29" s="1334"/>
      <c r="FM29" s="1489"/>
      <c r="FN29" s="1491"/>
      <c r="FO29" s="1334"/>
      <c r="FP29" s="1334"/>
      <c r="FQ29" s="1334"/>
      <c r="FR29" s="1334"/>
      <c r="FS29" s="1334"/>
      <c r="FU29" s="234"/>
    </row>
    <row r="30" spans="1:177" x14ac:dyDescent="0.2">
      <c r="A30" s="4"/>
      <c r="B30" s="59">
        <v>2021</v>
      </c>
      <c r="C30" s="1022"/>
      <c r="D30" s="1025"/>
      <c r="E30" s="1143"/>
      <c r="F30" s="651"/>
      <c r="G30" s="1143"/>
      <c r="H30" s="1144"/>
      <c r="I30" s="1022"/>
      <c r="J30" s="651"/>
      <c r="K30" s="1022"/>
      <c r="L30" s="1025"/>
      <c r="M30" s="1022"/>
      <c r="N30" s="651"/>
      <c r="O30" s="1022"/>
      <c r="P30" s="1025"/>
      <c r="Q30" s="1022"/>
      <c r="R30" s="651"/>
      <c r="S30" s="1022"/>
      <c r="T30" s="1025"/>
      <c r="U30" s="1143"/>
      <c r="V30" s="651"/>
      <c r="W30" s="1022"/>
      <c r="X30" s="1025"/>
      <c r="Y30" s="1143"/>
      <c r="Z30" s="651"/>
      <c r="AA30" s="1022"/>
      <c r="AB30" s="1416"/>
      <c r="AC30" s="1417"/>
      <c r="AD30" s="651"/>
      <c r="AE30" s="1022"/>
      <c r="AF30" s="1025"/>
      <c r="AG30" s="1022"/>
      <c r="AH30" s="651"/>
      <c r="AI30" s="1033"/>
      <c r="AJ30" s="1025"/>
      <c r="AK30" s="1335"/>
      <c r="AL30" s="1033"/>
      <c r="AM30" s="1025"/>
      <c r="AN30" s="1335"/>
      <c r="AO30" s="1022"/>
      <c r="AP30" s="1025"/>
      <c r="AQ30" s="1022"/>
      <c r="AR30" s="651"/>
      <c r="AS30" s="1022"/>
      <c r="AT30" s="1025"/>
      <c r="AU30" s="1143"/>
      <c r="AV30" s="651"/>
      <c r="AW30" s="1022"/>
      <c r="AX30" s="1025"/>
      <c r="AY30" s="1022"/>
      <c r="AZ30" s="651"/>
      <c r="BA30" s="1022"/>
      <c r="BB30" s="1025"/>
      <c r="BC30" s="1022"/>
      <c r="BD30" s="651"/>
      <c r="BE30" s="656"/>
      <c r="BF30" s="656"/>
      <c r="BG30" s="656"/>
      <c r="BH30" s="182"/>
      <c r="BI30" s="59">
        <v>2021</v>
      </c>
      <c r="BJ30" s="1022"/>
      <c r="BK30" s="1030"/>
      <c r="BL30" s="1022"/>
      <c r="BM30" s="1030"/>
      <c r="BN30" s="1022"/>
      <c r="BO30" s="1030"/>
      <c r="BP30" s="1022"/>
      <c r="BQ30" s="1030"/>
      <c r="BR30" s="1022"/>
      <c r="BS30" s="1030"/>
      <c r="BT30" s="1022"/>
      <c r="BU30" s="1030"/>
      <c r="BV30" s="1022"/>
      <c r="BW30" s="1030"/>
      <c r="BX30" s="1022"/>
      <c r="BY30" s="1030"/>
      <c r="BZ30" s="1022"/>
      <c r="CA30" s="1030"/>
      <c r="CB30" s="1022"/>
      <c r="CC30" s="1030"/>
      <c r="CD30" s="1022"/>
      <c r="CE30" s="1030"/>
      <c r="CF30" s="1022"/>
      <c r="CG30" s="1030"/>
      <c r="CH30" s="1022"/>
      <c r="CI30" s="1030"/>
      <c r="CJ30" s="1022"/>
      <c r="CK30" s="1030"/>
      <c r="CL30" s="182"/>
      <c r="CM30" s="59">
        <v>2021</v>
      </c>
      <c r="CN30" s="1022"/>
      <c r="CO30" s="1030"/>
      <c r="CP30" s="1022"/>
      <c r="CQ30" s="1030"/>
      <c r="CR30" s="1022"/>
      <c r="CS30" s="1030"/>
      <c r="CT30" s="1022"/>
      <c r="CU30" s="1030"/>
      <c r="CV30" s="1022"/>
      <c r="CW30" s="1030"/>
      <c r="CX30" s="650"/>
      <c r="CY30" s="1489"/>
      <c r="CZ30" s="1491"/>
      <c r="DA30" s="1491"/>
      <c r="DB30" s="1022"/>
      <c r="DC30" s="1030"/>
      <c r="DD30" s="650"/>
      <c r="DE30" s="1489"/>
      <c r="DF30" s="1491"/>
      <c r="DG30" s="1491"/>
      <c r="DH30" s="1022"/>
      <c r="DI30" s="1030"/>
      <c r="DJ30" s="650"/>
      <c r="DK30" s="1489"/>
      <c r="DL30" s="1491"/>
      <c r="DM30" s="1491"/>
      <c r="DN30" s="1022"/>
      <c r="DO30" s="1030"/>
      <c r="DP30" s="650"/>
      <c r="DQ30" s="1489"/>
      <c r="DR30" s="1491"/>
      <c r="DS30" s="1491"/>
      <c r="DT30" s="1022"/>
      <c r="DU30" s="1030"/>
      <c r="DV30" s="650"/>
      <c r="DW30" s="1489"/>
      <c r="DX30" s="1491"/>
      <c r="DY30" s="1491"/>
      <c r="DZ30" s="1022"/>
      <c r="EA30" s="1030"/>
      <c r="EB30" s="650"/>
      <c r="EC30" s="1489"/>
      <c r="ED30" s="1491"/>
      <c r="EE30" s="1491"/>
      <c r="EF30" s="1022"/>
      <c r="EG30" s="1030"/>
      <c r="EH30" s="650"/>
      <c r="EI30" s="1491"/>
      <c r="EJ30" s="1491"/>
      <c r="EK30" s="1491"/>
      <c r="EL30" s="1022"/>
      <c r="EM30" s="1030"/>
      <c r="EN30" s="650"/>
      <c r="EO30" s="1491"/>
      <c r="EP30" s="1491"/>
      <c r="EQ30" s="1022"/>
      <c r="ER30" s="1030"/>
      <c r="ES30" s="650"/>
      <c r="ET30" s="1491"/>
      <c r="EU30" s="1491"/>
      <c r="EV30" s="1022"/>
      <c r="EW30" s="1030"/>
      <c r="EX30" s="650"/>
      <c r="EY30" s="1491"/>
      <c r="EZ30" s="1491"/>
      <c r="FA30" s="642"/>
      <c r="FB30" s="642"/>
      <c r="FC30" s="59">
        <v>2021</v>
      </c>
      <c r="FD30" s="1022"/>
      <c r="FE30" s="1030"/>
      <c r="FF30" s="1334"/>
      <c r="FG30" s="1334"/>
      <c r="FH30" s="1334"/>
      <c r="FI30" s="1334"/>
      <c r="FJ30" s="1334"/>
      <c r="FK30" s="1334"/>
      <c r="FL30" s="1334"/>
      <c r="FM30" s="1489"/>
      <c r="FN30" s="1491"/>
      <c r="FO30" s="1334"/>
      <c r="FP30" s="1334"/>
      <c r="FQ30" s="1334"/>
      <c r="FR30" s="1334"/>
      <c r="FS30" s="1334"/>
    </row>
    <row r="31" spans="1:177" x14ac:dyDescent="0.2">
      <c r="A31" s="4"/>
      <c r="B31" s="59">
        <v>2022</v>
      </c>
      <c r="C31" s="1022"/>
      <c r="D31" s="1025"/>
      <c r="E31" s="1143"/>
      <c r="F31" s="651"/>
      <c r="G31" s="1143"/>
      <c r="H31" s="1144"/>
      <c r="I31" s="1022"/>
      <c r="J31" s="651"/>
      <c r="K31" s="1022"/>
      <c r="L31" s="1025"/>
      <c r="M31" s="1022"/>
      <c r="N31" s="651"/>
      <c r="O31" s="1022"/>
      <c r="P31" s="1025"/>
      <c r="Q31" s="1022"/>
      <c r="R31" s="651"/>
      <c r="S31" s="1022"/>
      <c r="T31" s="1025"/>
      <c r="U31" s="1143"/>
      <c r="V31" s="651"/>
      <c r="W31" s="1022"/>
      <c r="X31" s="1025"/>
      <c r="Y31" s="1143"/>
      <c r="Z31" s="651"/>
      <c r="AA31" s="1022"/>
      <c r="AB31" s="1416"/>
      <c r="AC31" s="1417"/>
      <c r="AD31" s="651"/>
      <c r="AE31" s="1022"/>
      <c r="AF31" s="1025"/>
      <c r="AG31" s="1022"/>
      <c r="AH31" s="651"/>
      <c r="AI31" s="1033"/>
      <c r="AJ31" s="1025"/>
      <c r="AK31" s="1335"/>
      <c r="AL31" s="1033"/>
      <c r="AM31" s="1025"/>
      <c r="AN31" s="1335"/>
      <c r="AO31" s="1022"/>
      <c r="AP31" s="1025"/>
      <c r="AQ31" s="1022"/>
      <c r="AR31" s="651"/>
      <c r="AS31" s="1022"/>
      <c r="AT31" s="1025"/>
      <c r="AU31" s="1143"/>
      <c r="AV31" s="651"/>
      <c r="AW31" s="1022"/>
      <c r="AX31" s="1025"/>
      <c r="AY31" s="1022"/>
      <c r="AZ31" s="651"/>
      <c r="BA31" s="1022"/>
      <c r="BB31" s="1025"/>
      <c r="BC31" s="1022"/>
      <c r="BD31" s="651"/>
      <c r="BE31" s="656"/>
      <c r="BF31" s="656"/>
      <c r="BG31" s="656"/>
      <c r="BH31" s="182"/>
      <c r="BI31" s="59">
        <v>2022</v>
      </c>
      <c r="BJ31" s="1022"/>
      <c r="BK31" s="1030"/>
      <c r="BL31" s="1022"/>
      <c r="BM31" s="1030"/>
      <c r="BN31" s="1022"/>
      <c r="BO31" s="1030"/>
      <c r="BP31" s="1022"/>
      <c r="BQ31" s="1030"/>
      <c r="BR31" s="1022"/>
      <c r="BS31" s="1030"/>
      <c r="BT31" s="1022"/>
      <c r="BU31" s="1030"/>
      <c r="BV31" s="1022"/>
      <c r="BW31" s="1030"/>
      <c r="BX31" s="1022"/>
      <c r="BY31" s="1030"/>
      <c r="BZ31" s="1022"/>
      <c r="CA31" s="1030"/>
      <c r="CB31" s="1022"/>
      <c r="CC31" s="1030"/>
      <c r="CD31" s="1022"/>
      <c r="CE31" s="1030"/>
      <c r="CF31" s="1022"/>
      <c r="CG31" s="1030"/>
      <c r="CH31" s="1022"/>
      <c r="CI31" s="1030"/>
      <c r="CJ31" s="1022"/>
      <c r="CK31" s="1030"/>
      <c r="CL31" s="182"/>
      <c r="CM31" s="59">
        <v>2022</v>
      </c>
      <c r="CN31" s="1022"/>
      <c r="CO31" s="1030"/>
      <c r="CP31" s="1022"/>
      <c r="CQ31" s="1030"/>
      <c r="CR31" s="1022"/>
      <c r="CS31" s="1030"/>
      <c r="CT31" s="1022"/>
      <c r="CU31" s="1030"/>
      <c r="CV31" s="1022"/>
      <c r="CW31" s="1030"/>
      <c r="CX31" s="650"/>
      <c r="CY31" s="1489"/>
      <c r="CZ31" s="1491"/>
      <c r="DA31" s="1491"/>
      <c r="DB31" s="1022"/>
      <c r="DC31" s="1030"/>
      <c r="DD31" s="650"/>
      <c r="DE31" s="1489"/>
      <c r="DF31" s="1491"/>
      <c r="DG31" s="1491"/>
      <c r="DH31" s="1022"/>
      <c r="DI31" s="1030"/>
      <c r="DJ31" s="650"/>
      <c r="DK31" s="1489"/>
      <c r="DL31" s="1491"/>
      <c r="DM31" s="1491"/>
      <c r="DN31" s="1022"/>
      <c r="DO31" s="1030"/>
      <c r="DP31" s="650"/>
      <c r="DQ31" s="1489"/>
      <c r="DR31" s="1491"/>
      <c r="DS31" s="1491"/>
      <c r="DT31" s="1022"/>
      <c r="DU31" s="1030"/>
      <c r="DV31" s="650"/>
      <c r="DW31" s="1489"/>
      <c r="DX31" s="1491"/>
      <c r="DY31" s="1491"/>
      <c r="DZ31" s="1022"/>
      <c r="EA31" s="1030"/>
      <c r="EB31" s="650"/>
      <c r="EC31" s="1489"/>
      <c r="ED31" s="1491"/>
      <c r="EE31" s="1491"/>
      <c r="EF31" s="1022"/>
      <c r="EG31" s="1030"/>
      <c r="EH31" s="650"/>
      <c r="EI31" s="1491"/>
      <c r="EJ31" s="1491"/>
      <c r="EK31" s="1491"/>
      <c r="EL31" s="1022"/>
      <c r="EM31" s="1030"/>
      <c r="EN31" s="650"/>
      <c r="EO31" s="1491"/>
      <c r="EP31" s="1491"/>
      <c r="EQ31" s="1022"/>
      <c r="ER31" s="1030"/>
      <c r="ES31" s="650"/>
      <c r="ET31" s="1491"/>
      <c r="EU31" s="1491"/>
      <c r="EV31" s="1022"/>
      <c r="EW31" s="1030"/>
      <c r="EX31" s="650"/>
      <c r="EY31" s="1491"/>
      <c r="EZ31" s="1491"/>
      <c r="FA31" s="642"/>
      <c r="FB31" s="642"/>
      <c r="FC31" s="59">
        <v>2022</v>
      </c>
      <c r="FD31" s="1022"/>
      <c r="FE31" s="1030"/>
      <c r="FF31" s="1334"/>
      <c r="FG31" s="1334"/>
      <c r="FH31" s="1334"/>
      <c r="FI31" s="1334"/>
      <c r="FJ31" s="1334"/>
      <c r="FK31" s="1334"/>
      <c r="FL31" s="1334"/>
      <c r="FM31" s="1489"/>
      <c r="FN31" s="1491"/>
      <c r="FO31" s="1334"/>
      <c r="FP31" s="1334"/>
      <c r="FQ31" s="1334"/>
      <c r="FR31" s="1334"/>
      <c r="FS31" s="1334"/>
    </row>
    <row r="32" spans="1:177" x14ac:dyDescent="0.2">
      <c r="A32" s="4"/>
      <c r="B32" s="59">
        <v>2023</v>
      </c>
      <c r="C32" s="1022"/>
      <c r="D32" s="1025"/>
      <c r="E32" s="1143"/>
      <c r="F32" s="651"/>
      <c r="G32" s="1143"/>
      <c r="H32" s="1144"/>
      <c r="I32" s="1022"/>
      <c r="J32" s="651"/>
      <c r="K32" s="1022"/>
      <c r="L32" s="1025"/>
      <c r="M32" s="1022"/>
      <c r="N32" s="651"/>
      <c r="O32" s="1022"/>
      <c r="P32" s="1025"/>
      <c r="Q32" s="1022"/>
      <c r="R32" s="651"/>
      <c r="S32" s="1022"/>
      <c r="T32" s="1025"/>
      <c r="U32" s="1143"/>
      <c r="V32" s="651"/>
      <c r="W32" s="1022"/>
      <c r="X32" s="1025"/>
      <c r="Y32" s="1143"/>
      <c r="Z32" s="651"/>
      <c r="AA32" s="1022"/>
      <c r="AB32" s="1416"/>
      <c r="AC32" s="1417"/>
      <c r="AD32" s="651"/>
      <c r="AE32" s="1022"/>
      <c r="AF32" s="1025"/>
      <c r="AG32" s="1022"/>
      <c r="AH32" s="651"/>
      <c r="AI32" s="1033"/>
      <c r="AJ32" s="1025"/>
      <c r="AK32" s="1335"/>
      <c r="AL32" s="1033"/>
      <c r="AM32" s="1025"/>
      <c r="AN32" s="1335"/>
      <c r="AO32" s="1022"/>
      <c r="AP32" s="1025"/>
      <c r="AQ32" s="1022"/>
      <c r="AR32" s="651"/>
      <c r="AS32" s="1022"/>
      <c r="AT32" s="1025"/>
      <c r="AU32" s="1143"/>
      <c r="AV32" s="651"/>
      <c r="AW32" s="1022"/>
      <c r="AX32" s="1025"/>
      <c r="AY32" s="1022"/>
      <c r="AZ32" s="651"/>
      <c r="BA32" s="1022"/>
      <c r="BB32" s="1025"/>
      <c r="BC32" s="1022"/>
      <c r="BD32" s="651"/>
      <c r="BE32" s="656"/>
      <c r="BF32" s="656"/>
      <c r="BG32" s="656"/>
      <c r="BH32" s="182"/>
      <c r="BI32" s="59">
        <v>2023</v>
      </c>
      <c r="BJ32" s="1022"/>
      <c r="BK32" s="1030"/>
      <c r="BL32" s="1022"/>
      <c r="BM32" s="1030"/>
      <c r="BN32" s="1022"/>
      <c r="BO32" s="1030"/>
      <c r="BP32" s="1022"/>
      <c r="BQ32" s="1030"/>
      <c r="BR32" s="1022"/>
      <c r="BS32" s="1030"/>
      <c r="BT32" s="1022"/>
      <c r="BU32" s="1030"/>
      <c r="BV32" s="1022"/>
      <c r="BW32" s="1030"/>
      <c r="BX32" s="1022"/>
      <c r="BY32" s="1030"/>
      <c r="BZ32" s="1022"/>
      <c r="CA32" s="1030"/>
      <c r="CB32" s="1022"/>
      <c r="CC32" s="1030"/>
      <c r="CD32" s="1022"/>
      <c r="CE32" s="1030"/>
      <c r="CF32" s="1022"/>
      <c r="CG32" s="1030"/>
      <c r="CH32" s="1022"/>
      <c r="CI32" s="1030"/>
      <c r="CJ32" s="1022"/>
      <c r="CK32" s="1030"/>
      <c r="CL32" s="182"/>
      <c r="CM32" s="59">
        <v>2023</v>
      </c>
      <c r="CN32" s="1022"/>
      <c r="CO32" s="1030"/>
      <c r="CP32" s="1022"/>
      <c r="CQ32" s="1030"/>
      <c r="CR32" s="1022"/>
      <c r="CS32" s="1030"/>
      <c r="CT32" s="1022"/>
      <c r="CU32" s="1030"/>
      <c r="CV32" s="1022"/>
      <c r="CW32" s="1030"/>
      <c r="CX32" s="650"/>
      <c r="CY32" s="1489"/>
      <c r="CZ32" s="1491"/>
      <c r="DA32" s="1491"/>
      <c r="DB32" s="1022"/>
      <c r="DC32" s="1030"/>
      <c r="DD32" s="650"/>
      <c r="DE32" s="1489"/>
      <c r="DF32" s="1491"/>
      <c r="DG32" s="1491"/>
      <c r="DH32" s="1022"/>
      <c r="DI32" s="1030"/>
      <c r="DJ32" s="650"/>
      <c r="DK32" s="1489"/>
      <c r="DL32" s="1491"/>
      <c r="DM32" s="1491"/>
      <c r="DN32" s="1022"/>
      <c r="DO32" s="1030"/>
      <c r="DP32" s="650"/>
      <c r="DQ32" s="1489"/>
      <c r="DR32" s="1491"/>
      <c r="DS32" s="1491"/>
      <c r="DT32" s="1022"/>
      <c r="DU32" s="1030"/>
      <c r="DV32" s="650"/>
      <c r="DW32" s="1489"/>
      <c r="DX32" s="1491"/>
      <c r="DY32" s="1491"/>
      <c r="DZ32" s="1022"/>
      <c r="EA32" s="1030"/>
      <c r="EB32" s="650"/>
      <c r="EC32" s="1489"/>
      <c r="ED32" s="1491"/>
      <c r="EE32" s="1491"/>
      <c r="EF32" s="1022"/>
      <c r="EG32" s="1030"/>
      <c r="EH32" s="650"/>
      <c r="EI32" s="1491"/>
      <c r="EJ32" s="1491"/>
      <c r="EK32" s="1491"/>
      <c r="EL32" s="1022"/>
      <c r="EM32" s="1030"/>
      <c r="EN32" s="650"/>
      <c r="EO32" s="1491"/>
      <c r="EP32" s="1491"/>
      <c r="EQ32" s="1022"/>
      <c r="ER32" s="1030"/>
      <c r="ES32" s="650"/>
      <c r="ET32" s="1491"/>
      <c r="EU32" s="1491"/>
      <c r="EV32" s="1022"/>
      <c r="EW32" s="1030"/>
      <c r="EX32" s="650"/>
      <c r="EY32" s="1491"/>
      <c r="EZ32" s="1491"/>
      <c r="FA32" s="642"/>
      <c r="FB32" s="642"/>
      <c r="FC32" s="59">
        <v>2023</v>
      </c>
      <c r="FD32" s="1022"/>
      <c r="FE32" s="1030"/>
      <c r="FF32" s="1334"/>
      <c r="FG32" s="1334"/>
      <c r="FH32" s="1334"/>
      <c r="FI32" s="1334"/>
      <c r="FJ32" s="1334"/>
      <c r="FK32" s="1334"/>
      <c r="FL32" s="1334"/>
      <c r="FM32" s="1489"/>
      <c r="FN32" s="1491"/>
      <c r="FO32" s="1334"/>
      <c r="FP32" s="1334"/>
      <c r="FQ32" s="1334"/>
      <c r="FR32" s="1334"/>
      <c r="FS32" s="1334"/>
    </row>
    <row r="33" spans="1:175" ht="15" thickBot="1" x14ac:dyDescent="0.25">
      <c r="A33" s="4"/>
      <c r="B33" s="59">
        <v>2024</v>
      </c>
      <c r="C33" s="1022"/>
      <c r="D33" s="1025"/>
      <c r="E33" s="1143"/>
      <c r="F33" s="651"/>
      <c r="G33" s="1143"/>
      <c r="H33" s="1144"/>
      <c r="I33" s="1022"/>
      <c r="J33" s="651"/>
      <c r="K33" s="1022"/>
      <c r="L33" s="1025"/>
      <c r="M33" s="1022"/>
      <c r="N33" s="651"/>
      <c r="O33" s="1022"/>
      <c r="P33" s="1025"/>
      <c r="Q33" s="1022"/>
      <c r="R33" s="651"/>
      <c r="S33" s="1022"/>
      <c r="T33" s="1025"/>
      <c r="U33" s="1143"/>
      <c r="V33" s="651"/>
      <c r="W33" s="1022"/>
      <c r="X33" s="1025"/>
      <c r="Y33" s="1143"/>
      <c r="Z33" s="651"/>
      <c r="AA33" s="1022"/>
      <c r="AB33" s="1416"/>
      <c r="AC33" s="1417"/>
      <c r="AD33" s="651"/>
      <c r="AE33" s="1022"/>
      <c r="AF33" s="1025"/>
      <c r="AG33" s="1022"/>
      <c r="AH33" s="651"/>
      <c r="AI33" s="1436"/>
      <c r="AJ33" s="1437"/>
      <c r="AK33" s="1425"/>
      <c r="AL33" s="1436"/>
      <c r="AM33" s="1437"/>
      <c r="AN33" s="1425"/>
      <c r="AO33" s="1022"/>
      <c r="AP33" s="1025"/>
      <c r="AQ33" s="1022"/>
      <c r="AR33" s="651"/>
      <c r="AS33" s="1022"/>
      <c r="AT33" s="1025"/>
      <c r="AU33" s="1143"/>
      <c r="AV33" s="651"/>
      <c r="AW33" s="1022"/>
      <c r="AX33" s="1025"/>
      <c r="AY33" s="1022"/>
      <c r="AZ33" s="651"/>
      <c r="BA33" s="1022"/>
      <c r="BB33" s="1025"/>
      <c r="BC33" s="1022"/>
      <c r="BD33" s="651"/>
      <c r="BE33" s="656"/>
      <c r="BF33" s="656"/>
      <c r="BG33" s="656"/>
      <c r="BH33" s="182"/>
      <c r="BI33" s="59">
        <v>2024</v>
      </c>
      <c r="BJ33" s="1022"/>
      <c r="BK33" s="1030"/>
      <c r="BL33" s="1022"/>
      <c r="BM33" s="1030"/>
      <c r="BN33" s="1022"/>
      <c r="BO33" s="1030"/>
      <c r="BP33" s="1022"/>
      <c r="BQ33" s="1030"/>
      <c r="BR33" s="1022"/>
      <c r="BS33" s="1030"/>
      <c r="BT33" s="1022"/>
      <c r="BU33" s="1030"/>
      <c r="BV33" s="1022"/>
      <c r="BW33" s="1030"/>
      <c r="BX33" s="1022"/>
      <c r="BY33" s="1030"/>
      <c r="BZ33" s="1022"/>
      <c r="CA33" s="1030"/>
      <c r="CB33" s="1022"/>
      <c r="CC33" s="1030"/>
      <c r="CD33" s="1022"/>
      <c r="CE33" s="1030"/>
      <c r="CF33" s="1022"/>
      <c r="CG33" s="1030"/>
      <c r="CH33" s="1022"/>
      <c r="CI33" s="1030"/>
      <c r="CJ33" s="1022"/>
      <c r="CK33" s="1030"/>
      <c r="CL33" s="182"/>
      <c r="CM33" s="59">
        <v>2024</v>
      </c>
      <c r="CN33" s="1022"/>
      <c r="CO33" s="1030"/>
      <c r="CP33" s="1022"/>
      <c r="CQ33" s="1030"/>
      <c r="CR33" s="1022"/>
      <c r="CS33" s="1030"/>
      <c r="CT33" s="1022"/>
      <c r="CU33" s="1030"/>
      <c r="CV33" s="1022"/>
      <c r="CW33" s="1030"/>
      <c r="CX33" s="650"/>
      <c r="CY33" s="1495"/>
      <c r="CZ33" s="1496"/>
      <c r="DA33" s="1496"/>
      <c r="DB33" s="1022"/>
      <c r="DC33" s="1030"/>
      <c r="DD33" s="650"/>
      <c r="DE33" s="1495"/>
      <c r="DF33" s="1496"/>
      <c r="DG33" s="1496"/>
      <c r="DH33" s="1022"/>
      <c r="DI33" s="1030"/>
      <c r="DJ33" s="650"/>
      <c r="DK33" s="1495"/>
      <c r="DL33" s="1496"/>
      <c r="DM33" s="1496"/>
      <c r="DN33" s="1022"/>
      <c r="DO33" s="1030"/>
      <c r="DP33" s="650"/>
      <c r="DQ33" s="1495"/>
      <c r="DR33" s="1496"/>
      <c r="DS33" s="1496"/>
      <c r="DT33" s="1022"/>
      <c r="DU33" s="1030"/>
      <c r="DV33" s="650"/>
      <c r="DW33" s="1495"/>
      <c r="DX33" s="1496"/>
      <c r="DY33" s="1496"/>
      <c r="DZ33" s="1022"/>
      <c r="EA33" s="1030"/>
      <c r="EB33" s="650"/>
      <c r="EC33" s="1495"/>
      <c r="ED33" s="1496"/>
      <c r="EE33" s="1496"/>
      <c r="EF33" s="1022"/>
      <c r="EG33" s="1030"/>
      <c r="EH33" s="650"/>
      <c r="EI33" s="1496"/>
      <c r="EJ33" s="1496"/>
      <c r="EK33" s="1496"/>
      <c r="EL33" s="1022"/>
      <c r="EM33" s="1030"/>
      <c r="EN33" s="650"/>
      <c r="EO33" s="1496"/>
      <c r="EP33" s="1496"/>
      <c r="EQ33" s="1022"/>
      <c r="ER33" s="1030"/>
      <c r="ES33" s="650"/>
      <c r="ET33" s="1496"/>
      <c r="EU33" s="1496"/>
      <c r="EV33" s="1022"/>
      <c r="EW33" s="1030"/>
      <c r="EX33" s="650"/>
      <c r="EY33" s="1496"/>
      <c r="EZ33" s="1496"/>
      <c r="FA33" s="642"/>
      <c r="FB33" s="642"/>
      <c r="FC33" s="59">
        <v>2024</v>
      </c>
      <c r="FD33" s="1022"/>
      <c r="FE33" s="1030"/>
      <c r="FF33" s="1334"/>
      <c r="FG33" s="1334"/>
      <c r="FH33" s="1334"/>
      <c r="FI33" s="1334"/>
      <c r="FJ33" s="1334"/>
      <c r="FK33" s="1334"/>
      <c r="FL33" s="1334"/>
      <c r="FM33" s="1495"/>
      <c r="FN33" s="1496"/>
      <c r="FO33" s="1334"/>
      <c r="FP33" s="1334"/>
      <c r="FQ33" s="1334"/>
      <c r="FR33" s="1334"/>
      <c r="FS33" s="1334"/>
    </row>
    <row r="34" spans="1:175" s="28" customFormat="1" ht="66" customHeight="1" thickBot="1" x14ac:dyDescent="0.25">
      <c r="A34" s="234"/>
      <c r="B34" s="1366" t="s">
        <v>1320</v>
      </c>
      <c r="C34" s="1379"/>
      <c r="D34" s="1372"/>
      <c r="E34" s="1372"/>
      <c r="F34" s="1372"/>
      <c r="G34" s="1372"/>
      <c r="H34" s="1372"/>
      <c r="I34" s="1372"/>
      <c r="J34" s="1372"/>
      <c r="K34" s="1372"/>
      <c r="L34" s="1372"/>
      <c r="M34" s="1372"/>
      <c r="N34" s="1372"/>
      <c r="O34" s="1372"/>
      <c r="P34" s="1372"/>
      <c r="Q34" s="1372"/>
      <c r="R34" s="1372"/>
      <c r="S34" s="1372"/>
      <c r="T34" s="1372"/>
      <c r="U34" s="1372"/>
      <c r="V34" s="1372"/>
      <c r="W34" s="1372"/>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72"/>
      <c r="AS34" s="1372"/>
      <c r="AT34" s="1372"/>
      <c r="AU34" s="1372"/>
      <c r="AV34" s="1372"/>
      <c r="AW34" s="1372"/>
      <c r="AX34" s="1372"/>
      <c r="AY34" s="1372"/>
      <c r="AZ34" s="1372"/>
      <c r="BA34" s="1372"/>
      <c r="BB34" s="1372"/>
      <c r="BC34" s="1372"/>
      <c r="BD34" s="1372"/>
      <c r="BE34" s="1372"/>
      <c r="BF34" s="1372"/>
      <c r="BG34" s="1387"/>
      <c r="BH34" s="235"/>
      <c r="BI34" s="1366" t="s">
        <v>1320</v>
      </c>
      <c r="BJ34" s="1373"/>
      <c r="BK34" s="1374"/>
      <c r="BL34" s="1374"/>
      <c r="BM34" s="1374"/>
      <c r="BN34" s="1374"/>
      <c r="BO34" s="1374"/>
      <c r="BP34" s="1374"/>
      <c r="BQ34" s="1374"/>
      <c r="BR34" s="1374"/>
      <c r="BS34" s="1374"/>
      <c r="BT34" s="1374"/>
      <c r="BU34" s="1374"/>
      <c r="BV34" s="1374"/>
      <c r="BW34" s="1374"/>
      <c r="BX34" s="1374"/>
      <c r="BY34" s="1374"/>
      <c r="BZ34" s="1374"/>
      <c r="CA34" s="1374"/>
      <c r="CB34" s="1374"/>
      <c r="CC34" s="1374"/>
      <c r="CD34" s="1374"/>
      <c r="CE34" s="1374"/>
      <c r="CF34" s="1374"/>
      <c r="CG34" s="1374"/>
      <c r="CH34" s="1374"/>
      <c r="CI34" s="1374"/>
      <c r="CJ34" s="1374"/>
      <c r="CK34" s="1375"/>
      <c r="CL34" s="235"/>
      <c r="CM34" s="1366" t="s">
        <v>1320</v>
      </c>
      <c r="CN34" s="1373"/>
      <c r="CO34" s="1374"/>
      <c r="CP34" s="1374"/>
      <c r="CQ34" s="1374"/>
      <c r="CR34" s="1374"/>
      <c r="CS34" s="1374"/>
      <c r="CT34" s="1374"/>
      <c r="CU34" s="1374"/>
      <c r="CV34" s="1374"/>
      <c r="CW34" s="1374"/>
      <c r="CX34" s="1374"/>
      <c r="CY34" s="1374"/>
      <c r="CZ34" s="1374"/>
      <c r="DA34" s="1374"/>
      <c r="DB34" s="1374"/>
      <c r="DC34" s="1374"/>
      <c r="DD34" s="1374"/>
      <c r="DE34" s="1374"/>
      <c r="DF34" s="1374"/>
      <c r="DG34" s="1374"/>
      <c r="DH34" s="1374"/>
      <c r="DI34" s="1374"/>
      <c r="DJ34" s="1374"/>
      <c r="DK34" s="1374"/>
      <c r="DL34" s="1374"/>
      <c r="DM34" s="1374"/>
      <c r="DN34" s="1374"/>
      <c r="DO34" s="1374"/>
      <c r="DP34" s="1374"/>
      <c r="DQ34" s="1374"/>
      <c r="DR34" s="1374"/>
      <c r="DS34" s="1374"/>
      <c r="DT34" s="1374"/>
      <c r="DU34" s="1374"/>
      <c r="DV34" s="1374"/>
      <c r="DW34" s="1374"/>
      <c r="DX34" s="1374"/>
      <c r="DY34" s="1374"/>
      <c r="DZ34" s="1374"/>
      <c r="EA34" s="1374"/>
      <c r="EB34" s="1374"/>
      <c r="EC34" s="1374"/>
      <c r="ED34" s="1374"/>
      <c r="EE34" s="1374"/>
      <c r="EF34" s="1374"/>
      <c r="EG34" s="1374"/>
      <c r="EH34" s="1374"/>
      <c r="EI34" s="1374"/>
      <c r="EJ34" s="1374"/>
      <c r="EK34" s="1374"/>
      <c r="EL34" s="1374"/>
      <c r="EM34" s="1374"/>
      <c r="EN34" s="1374"/>
      <c r="EO34" s="1374"/>
      <c r="EP34" s="1374"/>
      <c r="EQ34" s="1374"/>
      <c r="ER34" s="1374"/>
      <c r="ES34" s="1374"/>
      <c r="ET34" s="1374"/>
      <c r="EU34" s="1374"/>
      <c r="EV34" s="1374"/>
      <c r="EW34" s="1374"/>
      <c r="EX34" s="1374"/>
      <c r="EY34" s="1374"/>
      <c r="EZ34" s="1374"/>
      <c r="FB34" s="643"/>
      <c r="FC34" s="1366" t="s">
        <v>1320</v>
      </c>
      <c r="FD34" s="1373"/>
      <c r="FE34" s="1374"/>
      <c r="FF34" s="1374"/>
      <c r="FG34" s="1374"/>
      <c r="FH34" s="1374"/>
      <c r="FI34" s="1374"/>
      <c r="FJ34" s="1374"/>
      <c r="FK34" s="1374"/>
      <c r="FL34" s="1374"/>
      <c r="FM34" s="1374"/>
      <c r="FN34" s="1374"/>
      <c r="FO34" s="1374"/>
      <c r="FP34" s="1374"/>
      <c r="FQ34" s="1374"/>
      <c r="FR34" s="1374"/>
      <c r="FS34" s="1374"/>
    </row>
    <row r="35" spans="1:175" s="28" customFormat="1" ht="39" customHeight="1" thickBot="1" x14ac:dyDescent="0.25">
      <c r="A35" s="234"/>
      <c r="B35" s="1367" t="s">
        <v>197</v>
      </c>
      <c r="C35" s="1379"/>
      <c r="D35" s="1372"/>
      <c r="E35" s="1372"/>
      <c r="F35" s="1372"/>
      <c r="G35" s="1372"/>
      <c r="H35" s="1372"/>
      <c r="I35" s="1372"/>
      <c r="J35" s="1372"/>
      <c r="K35" s="1372"/>
      <c r="L35" s="1372"/>
      <c r="M35" s="1372"/>
      <c r="N35" s="1372"/>
      <c r="O35" s="1372"/>
      <c r="P35" s="1372"/>
      <c r="Q35" s="1372"/>
      <c r="R35" s="1372"/>
      <c r="S35" s="1372"/>
      <c r="T35" s="1372"/>
      <c r="U35" s="1372"/>
      <c r="V35" s="1372"/>
      <c r="W35" s="1372"/>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72"/>
      <c r="AS35" s="1372"/>
      <c r="AT35" s="1372"/>
      <c r="AU35" s="1372"/>
      <c r="AV35" s="1372"/>
      <c r="AW35" s="1372"/>
      <c r="AX35" s="1372"/>
      <c r="AY35" s="1372"/>
      <c r="AZ35" s="1372"/>
      <c r="BA35" s="1372"/>
      <c r="BB35" s="1372"/>
      <c r="BC35" s="1372"/>
      <c r="BD35" s="1372"/>
      <c r="BE35" s="1372"/>
      <c r="BF35" s="1372"/>
      <c r="BG35" s="1372"/>
      <c r="BH35" s="235"/>
      <c r="BI35" s="1367" t="s">
        <v>197</v>
      </c>
      <c r="BJ35" s="1379"/>
      <c r="BK35" s="1378"/>
      <c r="BL35" s="1378"/>
      <c r="BM35" s="1378"/>
      <c r="BN35" s="1378"/>
      <c r="BO35" s="1378"/>
      <c r="BP35" s="1378"/>
      <c r="BQ35" s="1378"/>
      <c r="BR35" s="1378"/>
      <c r="BS35" s="1378"/>
      <c r="BT35" s="1378"/>
      <c r="BU35" s="1378"/>
      <c r="BV35" s="1378"/>
      <c r="BW35" s="1378"/>
      <c r="BX35" s="1378"/>
      <c r="BY35" s="1378"/>
      <c r="BZ35" s="1378"/>
      <c r="CA35" s="1378"/>
      <c r="CB35" s="1378"/>
      <c r="CC35" s="1378"/>
      <c r="CD35" s="1378"/>
      <c r="CE35" s="1378"/>
      <c r="CF35" s="1378"/>
      <c r="CG35" s="1378"/>
      <c r="CH35" s="1378"/>
      <c r="CI35" s="1378"/>
      <c r="CJ35" s="1378"/>
      <c r="CK35" s="1380"/>
      <c r="CL35" s="235"/>
      <c r="CM35" s="1733" t="s">
        <v>197</v>
      </c>
      <c r="CN35" s="1735"/>
      <c r="CO35" s="1722"/>
      <c r="CP35" s="1722"/>
      <c r="CQ35" s="1722"/>
      <c r="CR35" s="1722"/>
      <c r="CS35" s="1722"/>
      <c r="CT35" s="1722"/>
      <c r="CU35" s="1722"/>
      <c r="CV35" s="1722"/>
      <c r="CW35" s="1722"/>
      <c r="CX35" s="1722"/>
      <c r="CY35" s="1722"/>
      <c r="CZ35" s="1722"/>
      <c r="DA35" s="1722"/>
      <c r="DB35" s="1722"/>
      <c r="DC35" s="1722"/>
      <c r="DD35" s="1722"/>
      <c r="DE35" s="1722"/>
      <c r="DF35" s="1722"/>
      <c r="DG35" s="1722"/>
      <c r="DH35" s="1722"/>
      <c r="DI35" s="1722"/>
      <c r="DJ35" s="1722"/>
      <c r="DK35" s="1722"/>
      <c r="DL35" s="1722"/>
      <c r="DM35" s="1722"/>
      <c r="DN35" s="1722"/>
      <c r="DO35" s="1722"/>
      <c r="DP35" s="1722"/>
      <c r="DQ35" s="1722"/>
      <c r="DR35" s="1722"/>
      <c r="DS35" s="1722"/>
      <c r="DT35" s="1722"/>
      <c r="DU35" s="1722"/>
      <c r="DV35" s="1722"/>
      <c r="DW35" s="1722"/>
      <c r="DX35" s="1722"/>
      <c r="DY35" s="1722"/>
      <c r="DZ35" s="1722"/>
      <c r="EA35" s="1722"/>
      <c r="EB35" s="1722"/>
      <c r="EC35" s="1722"/>
      <c r="ED35" s="1722"/>
      <c r="EE35" s="1722"/>
      <c r="EF35" s="1722"/>
      <c r="EG35" s="1722"/>
      <c r="EH35" s="1722"/>
      <c r="EI35" s="1722"/>
      <c r="EJ35" s="1722"/>
      <c r="EK35" s="1722"/>
      <c r="EL35" s="1722"/>
      <c r="EM35" s="1722"/>
      <c r="EN35" s="1722"/>
      <c r="EO35" s="1722"/>
      <c r="EP35" s="1722"/>
      <c r="EQ35" s="1722"/>
      <c r="ER35" s="1722"/>
      <c r="ES35" s="1722"/>
      <c r="ET35" s="1722"/>
      <c r="EU35" s="1722"/>
      <c r="EV35" s="1722"/>
      <c r="EW35" s="1722"/>
      <c r="EX35" s="1722"/>
      <c r="EY35" s="1722"/>
      <c r="EZ35" s="1722"/>
      <c r="FB35" s="643"/>
      <c r="FC35" s="1733" t="s">
        <v>197</v>
      </c>
      <c r="FD35" s="1735"/>
      <c r="FE35" s="1722"/>
      <c r="FF35" s="1724"/>
      <c r="FG35" s="1724"/>
      <c r="FH35" s="1724"/>
      <c r="FI35" s="1724"/>
      <c r="FJ35" s="1724"/>
      <c r="FK35" s="1724"/>
      <c r="FL35" s="1724"/>
      <c r="FM35" s="1724"/>
      <c r="FN35" s="1724"/>
      <c r="FO35" s="1724"/>
      <c r="FP35" s="1724"/>
      <c r="FQ35" s="1724"/>
      <c r="FR35" s="1724"/>
      <c r="FS35" s="1744"/>
    </row>
    <row r="36" spans="1:175" s="28" customFormat="1" ht="39" customHeight="1" thickBot="1" x14ac:dyDescent="0.25">
      <c r="A36" s="234"/>
      <c r="B36" s="1367" t="s">
        <v>353</v>
      </c>
      <c r="C36" s="1381"/>
      <c r="D36" s="1382"/>
      <c r="E36" s="1382"/>
      <c r="F36" s="1382"/>
      <c r="G36" s="1383"/>
      <c r="H36" s="1382"/>
      <c r="I36" s="1382"/>
      <c r="J36" s="1382"/>
      <c r="K36" s="1383"/>
      <c r="L36" s="1382"/>
      <c r="M36" s="1382"/>
      <c r="N36" s="1382"/>
      <c r="O36" s="1383"/>
      <c r="P36" s="1382"/>
      <c r="Q36" s="1382"/>
      <c r="R36" s="1382"/>
      <c r="S36" s="1383"/>
      <c r="T36" s="1382"/>
      <c r="U36" s="1382"/>
      <c r="V36" s="1382"/>
      <c r="W36" s="1383"/>
      <c r="X36" s="1382"/>
      <c r="Y36" s="1382"/>
      <c r="Z36" s="1382"/>
      <c r="AA36" s="1383"/>
      <c r="AB36" s="1382"/>
      <c r="AC36" s="1382"/>
      <c r="AD36" s="1382"/>
      <c r="AE36" s="1383"/>
      <c r="AF36" s="1382"/>
      <c r="AG36" s="1382"/>
      <c r="AH36" s="1382"/>
      <c r="AI36" s="1382"/>
      <c r="AJ36" s="1382"/>
      <c r="AK36" s="1382"/>
      <c r="AL36" s="1382"/>
      <c r="AM36" s="1382"/>
      <c r="AN36" s="1382"/>
      <c r="AO36" s="1383"/>
      <c r="AP36" s="1382"/>
      <c r="AQ36" s="1382"/>
      <c r="AR36" s="1382"/>
      <c r="AS36" s="1383"/>
      <c r="AT36" s="1382"/>
      <c r="AU36" s="1382"/>
      <c r="AV36" s="1382"/>
      <c r="AW36" s="1383"/>
      <c r="AX36" s="1382"/>
      <c r="AY36" s="1382"/>
      <c r="AZ36" s="1382"/>
      <c r="BA36" s="1383"/>
      <c r="BB36" s="1382"/>
      <c r="BC36" s="1382"/>
      <c r="BD36" s="1382"/>
      <c r="BE36" s="1383"/>
      <c r="BF36" s="1383"/>
      <c r="BG36" s="1384"/>
      <c r="BH36" s="235"/>
      <c r="BI36" s="1367" t="s">
        <v>353</v>
      </c>
      <c r="BJ36" s="1381"/>
      <c r="BK36" s="1382"/>
      <c r="BL36" s="1383"/>
      <c r="BM36" s="1382"/>
      <c r="BN36" s="1383"/>
      <c r="BO36" s="1382"/>
      <c r="BP36" s="1383"/>
      <c r="BQ36" s="1382"/>
      <c r="BR36" s="1383"/>
      <c r="BS36" s="1382"/>
      <c r="BT36" s="1383"/>
      <c r="BU36" s="1382"/>
      <c r="BV36" s="1383"/>
      <c r="BW36" s="1382"/>
      <c r="BX36" s="1383"/>
      <c r="BY36" s="1382"/>
      <c r="BZ36" s="1382"/>
      <c r="CA36" s="1382"/>
      <c r="CB36" s="1382"/>
      <c r="CC36" s="1382"/>
      <c r="CD36" s="1383"/>
      <c r="CE36" s="1382"/>
      <c r="CF36" s="1383"/>
      <c r="CG36" s="1382"/>
      <c r="CH36" s="1383"/>
      <c r="CI36" s="1382"/>
      <c r="CJ36" s="1383"/>
      <c r="CK36" s="1384"/>
      <c r="CL36" s="235"/>
      <c r="CM36" s="1734"/>
      <c r="CN36" s="1736"/>
      <c r="CO36" s="1723"/>
      <c r="CP36" s="1723"/>
      <c r="CQ36" s="1723"/>
      <c r="CR36" s="1723"/>
      <c r="CS36" s="1723"/>
      <c r="CT36" s="1723"/>
      <c r="CU36" s="1723"/>
      <c r="CV36" s="1723"/>
      <c r="CW36" s="1723"/>
      <c r="CX36" s="1723"/>
      <c r="CY36" s="1723"/>
      <c r="CZ36" s="1723"/>
      <c r="DA36" s="1723"/>
      <c r="DB36" s="1723"/>
      <c r="DC36" s="1723"/>
      <c r="DD36" s="1723"/>
      <c r="DE36" s="1723"/>
      <c r="DF36" s="1723"/>
      <c r="DG36" s="1723"/>
      <c r="DH36" s="1723"/>
      <c r="DI36" s="1723"/>
      <c r="DJ36" s="1723"/>
      <c r="DK36" s="1723"/>
      <c r="DL36" s="1723"/>
      <c r="DM36" s="1723"/>
      <c r="DN36" s="1723"/>
      <c r="DO36" s="1723"/>
      <c r="DP36" s="1723"/>
      <c r="DQ36" s="1723"/>
      <c r="DR36" s="1723"/>
      <c r="DS36" s="1723"/>
      <c r="DT36" s="1723"/>
      <c r="DU36" s="1723"/>
      <c r="DV36" s="1723"/>
      <c r="DW36" s="1723"/>
      <c r="DX36" s="1723"/>
      <c r="DY36" s="1723"/>
      <c r="DZ36" s="1723"/>
      <c r="EA36" s="1723"/>
      <c r="EB36" s="1723"/>
      <c r="EC36" s="1723"/>
      <c r="ED36" s="1723"/>
      <c r="EE36" s="1723"/>
      <c r="EF36" s="1723"/>
      <c r="EG36" s="1723"/>
      <c r="EH36" s="1723"/>
      <c r="EI36" s="1723"/>
      <c r="EJ36" s="1723"/>
      <c r="EK36" s="1723"/>
      <c r="EL36" s="1723"/>
      <c r="EM36" s="1723"/>
      <c r="EN36" s="1723"/>
      <c r="EO36" s="1723"/>
      <c r="EP36" s="1723"/>
      <c r="EQ36" s="1723"/>
      <c r="ER36" s="1723"/>
      <c r="ES36" s="1723"/>
      <c r="ET36" s="1723"/>
      <c r="EU36" s="1723"/>
      <c r="EV36" s="1723"/>
      <c r="EW36" s="1723"/>
      <c r="EX36" s="1723"/>
      <c r="EY36" s="1723"/>
      <c r="EZ36" s="1723"/>
      <c r="FB36" s="643"/>
      <c r="FC36" s="1734"/>
      <c r="FD36" s="1736"/>
      <c r="FE36" s="1723"/>
      <c r="FF36" s="1725"/>
      <c r="FG36" s="1725"/>
      <c r="FH36" s="1725"/>
      <c r="FI36" s="1725"/>
      <c r="FJ36" s="1725"/>
      <c r="FK36" s="1725"/>
      <c r="FL36" s="1725"/>
      <c r="FM36" s="1725"/>
      <c r="FN36" s="1725"/>
      <c r="FO36" s="1725"/>
      <c r="FP36" s="1725"/>
      <c r="FQ36" s="1725"/>
      <c r="FR36" s="1725"/>
      <c r="FS36" s="1745"/>
    </row>
    <row r="37" spans="1:175" ht="95.25" customHeight="1" x14ac:dyDescent="0.2">
      <c r="B37" s="61" t="s">
        <v>1304</v>
      </c>
      <c r="C37" s="1368"/>
      <c r="D37" s="1385"/>
      <c r="E37" s="1376"/>
      <c r="F37" s="1369"/>
      <c r="G37" s="1368"/>
      <c r="H37" s="1385"/>
      <c r="I37" s="1368"/>
      <c r="J37" s="1369"/>
      <c r="K37" s="1368"/>
      <c r="L37" s="1385"/>
      <c r="M37" s="1368"/>
      <c r="N37" s="1369"/>
      <c r="O37" s="1368"/>
      <c r="P37" s="1385"/>
      <c r="Q37" s="1368"/>
      <c r="R37" s="1369"/>
      <c r="S37" s="1368"/>
      <c r="T37" s="1385"/>
      <c r="U37" s="1376"/>
      <c r="V37" s="1369"/>
      <c r="W37" s="1368"/>
      <c r="X37" s="1385"/>
      <c r="Y37" s="1376"/>
      <c r="Z37" s="1369"/>
      <c r="AA37" s="1368"/>
      <c r="AB37" s="1385"/>
      <c r="AC37" s="1368"/>
      <c r="AD37" s="1369"/>
      <c r="AE37" s="1368"/>
      <c r="AF37" s="1385"/>
      <c r="AG37" s="1368"/>
      <c r="AH37" s="1369"/>
      <c r="AI37" s="1368"/>
      <c r="AJ37" s="1385"/>
      <c r="AK37" s="1368"/>
      <c r="AL37" s="1385"/>
      <c r="AM37" s="1385"/>
      <c r="AN37" s="1368"/>
      <c r="AO37" s="1385"/>
      <c r="AP37" s="1385"/>
      <c r="AQ37" s="1368"/>
      <c r="AR37" s="1369"/>
      <c r="AS37" s="1368"/>
      <c r="AT37" s="1385"/>
      <c r="AU37" s="1376"/>
      <c r="AV37" s="1369"/>
      <c r="AW37" s="1368"/>
      <c r="AX37" s="1385"/>
      <c r="AY37" s="1376"/>
      <c r="AZ37" s="1369"/>
      <c r="BA37" s="1368"/>
      <c r="BB37" s="1385"/>
      <c r="BC37" s="1376"/>
      <c r="BD37" s="1369"/>
      <c r="BE37" s="1386"/>
      <c r="BF37" s="1371"/>
      <c r="BG37" s="1371"/>
      <c r="BH37" s="183"/>
      <c r="BI37" s="61" t="s">
        <v>198</v>
      </c>
      <c r="BJ37" s="1368"/>
      <c r="BK37" s="1369"/>
      <c r="BL37" s="1368"/>
      <c r="BM37" s="1369"/>
      <c r="BN37" s="1368"/>
      <c r="BO37" s="1369"/>
      <c r="BP37" s="1368"/>
      <c r="BQ37" s="1369"/>
      <c r="BR37" s="1368"/>
      <c r="BS37" s="1369"/>
      <c r="BT37" s="1368"/>
      <c r="BU37" s="1369"/>
      <c r="BV37" s="1368"/>
      <c r="BW37" s="1369"/>
      <c r="BX37" s="1368"/>
      <c r="BY37" s="1369"/>
      <c r="BZ37" s="1368"/>
      <c r="CA37" s="1369"/>
      <c r="CB37" s="1368"/>
      <c r="CC37" s="1369"/>
      <c r="CD37" s="1368"/>
      <c r="CE37" s="1369"/>
      <c r="CF37" s="1368"/>
      <c r="CG37" s="1369"/>
      <c r="CH37" s="1368"/>
      <c r="CI37" s="1369"/>
      <c r="CJ37" s="1368"/>
      <c r="CK37" s="1369"/>
      <c r="CL37" s="183"/>
      <c r="CM37" s="61" t="s">
        <v>198</v>
      </c>
      <c r="CN37" s="1368"/>
      <c r="CO37" s="1369"/>
      <c r="CP37" s="1371"/>
      <c r="CQ37" s="1371"/>
      <c r="CR37" s="1368"/>
      <c r="CS37" s="1369"/>
      <c r="CT37" s="1368"/>
      <c r="CU37" s="1369"/>
      <c r="CV37" s="1368"/>
      <c r="CW37" s="1369"/>
      <c r="CX37" s="1368"/>
      <c r="CY37" s="1369"/>
      <c r="CZ37" s="1368"/>
      <c r="DA37" s="1369"/>
      <c r="DB37" s="1369"/>
      <c r="DC37" s="1369"/>
      <c r="DD37" s="1368"/>
      <c r="DE37" s="1369"/>
      <c r="DF37" s="1368"/>
      <c r="DG37" s="1369"/>
      <c r="DH37" s="1369"/>
      <c r="DI37" s="1369"/>
      <c r="DJ37" s="1368"/>
      <c r="DK37" s="1369"/>
      <c r="DL37" s="1368"/>
      <c r="DM37" s="1369"/>
      <c r="DN37" s="1369"/>
      <c r="DO37" s="1369"/>
      <c r="DP37" s="1368"/>
      <c r="DQ37" s="1369"/>
      <c r="DR37" s="1368"/>
      <c r="DS37" s="1369"/>
      <c r="DT37" s="1368"/>
      <c r="DU37" s="1369"/>
      <c r="DV37" s="1368"/>
      <c r="DW37" s="1369"/>
      <c r="DX37" s="1368"/>
      <c r="DY37" s="1369"/>
      <c r="DZ37" s="1369"/>
      <c r="EA37" s="1369"/>
      <c r="EB37" s="1368"/>
      <c r="EC37" s="1369"/>
      <c r="ED37" s="1368"/>
      <c r="EE37" s="1369"/>
      <c r="EF37" s="1368"/>
      <c r="EG37" s="1369"/>
      <c r="EH37" s="1368"/>
      <c r="EI37" s="1369"/>
      <c r="EJ37" s="1369"/>
      <c r="EK37" s="1368"/>
      <c r="EL37" s="1369"/>
      <c r="EM37" s="1369"/>
      <c r="EN37" s="1368"/>
      <c r="EO37" s="1369"/>
      <c r="EP37" s="1368"/>
      <c r="EQ37" s="1377"/>
      <c r="ER37" s="1369"/>
      <c r="ES37" s="1368"/>
      <c r="ET37" s="1369"/>
      <c r="EU37" s="1368"/>
      <c r="EV37" s="1369"/>
      <c r="EW37" s="1369"/>
      <c r="EX37" s="1368"/>
      <c r="EY37" s="1369"/>
      <c r="EZ37" s="1368"/>
      <c r="FA37" s="642"/>
      <c r="FB37" s="642"/>
      <c r="FC37" s="61" t="s">
        <v>198</v>
      </c>
      <c r="FD37" s="1368"/>
      <c r="FE37" s="1369"/>
      <c r="FF37" s="1370"/>
      <c r="FG37" s="1371"/>
      <c r="FH37" s="1371"/>
      <c r="FI37" s="1371"/>
      <c r="FJ37" s="1371"/>
      <c r="FK37" s="1371"/>
      <c r="FL37" s="1371"/>
      <c r="FM37" s="1371"/>
      <c r="FN37" s="1371"/>
      <c r="FO37" s="1371"/>
      <c r="FP37" s="1371"/>
      <c r="FQ37" s="1371"/>
      <c r="FR37" s="1371"/>
      <c r="FS37" s="1371"/>
    </row>
    <row r="38" spans="1:175" ht="69.95" customHeight="1" thickBot="1" x14ac:dyDescent="0.25">
      <c r="B38" s="62" t="s">
        <v>354</v>
      </c>
      <c r="C38" s="97"/>
      <c r="D38" s="671"/>
      <c r="E38" s="99"/>
      <c r="F38" s="98"/>
      <c r="G38" s="671"/>
      <c r="H38" s="671"/>
      <c r="I38" s="671"/>
      <c r="J38" s="98"/>
      <c r="K38" s="671"/>
      <c r="L38" s="671"/>
      <c r="M38" s="97"/>
      <c r="N38" s="98"/>
      <c r="O38" s="97"/>
      <c r="P38" s="671"/>
      <c r="Q38" s="97"/>
      <c r="R38" s="98"/>
      <c r="S38" s="97"/>
      <c r="T38" s="671"/>
      <c r="U38" s="99"/>
      <c r="V38" s="98"/>
      <c r="W38" s="97"/>
      <c r="X38" s="671"/>
      <c r="Y38" s="99"/>
      <c r="Z38" s="98"/>
      <c r="AA38" s="97"/>
      <c r="AB38" s="671"/>
      <c r="AC38" s="97"/>
      <c r="AD38" s="98"/>
      <c r="AE38" s="97"/>
      <c r="AF38" s="671"/>
      <c r="AG38" s="97"/>
      <c r="AH38" s="98"/>
      <c r="AI38" s="97"/>
      <c r="AJ38" s="671"/>
      <c r="AK38" s="97"/>
      <c r="AL38" s="671"/>
      <c r="AM38" s="671"/>
      <c r="AN38" s="97"/>
      <c r="AO38" s="671"/>
      <c r="AP38" s="671"/>
      <c r="AQ38" s="97"/>
      <c r="AR38" s="98"/>
      <c r="AS38" s="97"/>
      <c r="AT38" s="671"/>
      <c r="AU38" s="99"/>
      <c r="AV38" s="98"/>
      <c r="AW38" s="97"/>
      <c r="AX38" s="671"/>
      <c r="AY38" s="99"/>
      <c r="AZ38" s="98"/>
      <c r="BA38" s="97"/>
      <c r="BB38" s="671"/>
      <c r="BC38" s="99"/>
      <c r="BD38" s="98"/>
      <c r="BE38" s="1319"/>
      <c r="BF38" s="640"/>
      <c r="BG38" s="640"/>
      <c r="BH38" s="183"/>
      <c r="BI38" s="62" t="s">
        <v>355</v>
      </c>
      <c r="BJ38" s="97"/>
      <c r="BK38" s="98"/>
      <c r="BL38" s="97"/>
      <c r="BM38" s="98"/>
      <c r="BN38" s="97"/>
      <c r="BO38" s="98"/>
      <c r="BP38" s="97"/>
      <c r="BQ38" s="98"/>
      <c r="BR38" s="97"/>
      <c r="BS38" s="98"/>
      <c r="BT38" s="97"/>
      <c r="BU38" s="98"/>
      <c r="BV38" s="97"/>
      <c r="BW38" s="98"/>
      <c r="BX38" s="97"/>
      <c r="BY38" s="98"/>
      <c r="BZ38" s="97"/>
      <c r="CA38" s="98"/>
      <c r="CB38" s="97"/>
      <c r="CC38" s="98"/>
      <c r="CD38" s="97"/>
      <c r="CE38" s="98"/>
      <c r="CF38" s="97"/>
      <c r="CG38" s="98"/>
      <c r="CH38" s="97"/>
      <c r="CI38" s="98"/>
      <c r="CJ38" s="97"/>
      <c r="CK38" s="98"/>
      <c r="CL38" s="183"/>
      <c r="CM38" s="62" t="s">
        <v>354</v>
      </c>
      <c r="CN38" s="97"/>
      <c r="CO38" s="98"/>
      <c r="CP38" s="97"/>
      <c r="CQ38" s="98"/>
      <c r="CR38" s="97"/>
      <c r="CS38" s="98"/>
      <c r="CT38" s="97"/>
      <c r="CU38" s="98"/>
      <c r="CV38" s="97"/>
      <c r="CW38" s="98"/>
      <c r="CX38" s="97"/>
      <c r="CY38" s="98"/>
      <c r="CZ38" s="97"/>
      <c r="DA38" s="98"/>
      <c r="DB38" s="98"/>
      <c r="DC38" s="98"/>
      <c r="DD38" s="97"/>
      <c r="DE38" s="98"/>
      <c r="DF38" s="97"/>
      <c r="DG38" s="98"/>
      <c r="DH38" s="98"/>
      <c r="DI38" s="98"/>
      <c r="DJ38" s="97"/>
      <c r="DK38" s="98"/>
      <c r="DL38" s="97"/>
      <c r="DM38" s="98"/>
      <c r="DN38" s="98"/>
      <c r="DO38" s="98"/>
      <c r="DP38" s="97"/>
      <c r="DQ38" s="98"/>
      <c r="DR38" s="97"/>
      <c r="DS38" s="98"/>
      <c r="DT38" s="97"/>
      <c r="DU38" s="98"/>
      <c r="DV38" s="97"/>
      <c r="DW38" s="98"/>
      <c r="DX38" s="97"/>
      <c r="DY38" s="98"/>
      <c r="DZ38" s="98"/>
      <c r="EA38" s="98"/>
      <c r="EB38" s="97"/>
      <c r="EC38" s="98"/>
      <c r="ED38" s="97"/>
      <c r="EE38" s="98"/>
      <c r="EF38" s="97"/>
      <c r="EG38" s="98"/>
      <c r="EH38" s="97"/>
      <c r="EI38" s="98"/>
      <c r="EJ38" s="98"/>
      <c r="EK38" s="97"/>
      <c r="EL38" s="98"/>
      <c r="EM38" s="98"/>
      <c r="EN38" s="97"/>
      <c r="EO38" s="98"/>
      <c r="EP38" s="97"/>
      <c r="EQ38" s="102"/>
      <c r="ER38" s="98"/>
      <c r="ES38" s="97"/>
      <c r="ET38" s="98"/>
      <c r="EU38" s="97"/>
      <c r="EV38" s="98"/>
      <c r="EW38" s="98"/>
      <c r="EX38" s="97"/>
      <c r="EY38" s="98"/>
      <c r="EZ38" s="97"/>
      <c r="FA38" s="642"/>
      <c r="FB38" s="642"/>
      <c r="FC38" s="62" t="s">
        <v>354</v>
      </c>
      <c r="FD38" s="97"/>
      <c r="FE38" s="98"/>
      <c r="FF38" s="290"/>
      <c r="FG38" s="640"/>
      <c r="FH38" s="640"/>
      <c r="FI38" s="640"/>
      <c r="FJ38" s="640"/>
      <c r="FK38" s="640"/>
      <c r="FL38" s="640"/>
      <c r="FM38" s="640"/>
      <c r="FN38" s="640"/>
      <c r="FO38" s="640"/>
      <c r="FP38" s="640"/>
      <c r="FQ38" s="640"/>
      <c r="FR38" s="640"/>
      <c r="FS38" s="640"/>
    </row>
    <row r="39" spans="1:175" x14ac:dyDescent="0.2">
      <c r="B39" s="635" t="s">
        <v>200</v>
      </c>
      <c r="C39" s="635" t="s">
        <v>356</v>
      </c>
      <c r="D39" s="635" t="s">
        <v>357</v>
      </c>
      <c r="E39" s="635" t="s">
        <v>358</v>
      </c>
      <c r="F39" s="635" t="s">
        <v>1227</v>
      </c>
      <c r="G39" s="635" t="s">
        <v>359</v>
      </c>
      <c r="H39" s="635" t="s">
        <v>360</v>
      </c>
      <c r="I39" s="635" t="s">
        <v>361</v>
      </c>
      <c r="J39" s="635" t="s">
        <v>1228</v>
      </c>
      <c r="K39" s="635" t="s">
        <v>362</v>
      </c>
      <c r="L39" s="635" t="s">
        <v>363</v>
      </c>
      <c r="M39" s="635" t="s">
        <v>364</v>
      </c>
      <c r="N39" s="635" t="s">
        <v>1229</v>
      </c>
      <c r="O39" s="635" t="s">
        <v>365</v>
      </c>
      <c r="P39" s="635" t="s">
        <v>366</v>
      </c>
      <c r="Q39" s="635" t="s">
        <v>367</v>
      </c>
      <c r="R39" s="635" t="s">
        <v>1230</v>
      </c>
      <c r="S39" s="635" t="s">
        <v>368</v>
      </c>
      <c r="T39" s="635" t="s">
        <v>369</v>
      </c>
      <c r="U39" s="635" t="s">
        <v>370</v>
      </c>
      <c r="V39" s="635" t="s">
        <v>1231</v>
      </c>
      <c r="W39" s="635" t="s">
        <v>371</v>
      </c>
      <c r="X39" s="635" t="s">
        <v>372</v>
      </c>
      <c r="Y39" s="635" t="s">
        <v>373</v>
      </c>
      <c r="Z39" s="635" t="s">
        <v>1232</v>
      </c>
      <c r="AA39" s="635" t="s">
        <v>374</v>
      </c>
      <c r="AB39" s="635" t="s">
        <v>375</v>
      </c>
      <c r="AC39" s="635" t="s">
        <v>376</v>
      </c>
      <c r="AD39" s="635" t="s">
        <v>1233</v>
      </c>
      <c r="AE39" s="852" t="s">
        <v>377</v>
      </c>
      <c r="AF39" s="852" t="s">
        <v>378</v>
      </c>
      <c r="AG39" s="852" t="s">
        <v>379</v>
      </c>
      <c r="AH39" s="852" t="s">
        <v>1234</v>
      </c>
      <c r="AI39" s="852" t="s">
        <v>1370</v>
      </c>
      <c r="AJ39" s="852" t="s">
        <v>1371</v>
      </c>
      <c r="AK39" s="852" t="s">
        <v>1372</v>
      </c>
      <c r="AL39" s="852" t="s">
        <v>1373</v>
      </c>
      <c r="AM39" s="852" t="s">
        <v>1374</v>
      </c>
      <c r="AN39" s="852" t="s">
        <v>1375</v>
      </c>
      <c r="AO39" s="852" t="s">
        <v>380</v>
      </c>
      <c r="AP39" s="852" t="s">
        <v>381</v>
      </c>
      <c r="AQ39" s="852" t="s">
        <v>382</v>
      </c>
      <c r="AR39" s="852" t="s">
        <v>1235</v>
      </c>
      <c r="AS39" s="852" t="s">
        <v>383</v>
      </c>
      <c r="AT39" s="852" t="s">
        <v>384</v>
      </c>
      <c r="AU39" s="852" t="s">
        <v>385</v>
      </c>
      <c r="AV39" s="852" t="s">
        <v>1236</v>
      </c>
      <c r="AW39" s="852" t="s">
        <v>386</v>
      </c>
      <c r="AX39" s="852" t="s">
        <v>387</v>
      </c>
      <c r="AY39" s="852" t="s">
        <v>388</v>
      </c>
      <c r="AZ39" s="852" t="s">
        <v>1237</v>
      </c>
      <c r="BA39" s="852" t="s">
        <v>1252</v>
      </c>
      <c r="BB39" s="852" t="s">
        <v>389</v>
      </c>
      <c r="BC39" s="852" t="s">
        <v>390</v>
      </c>
      <c r="BD39" s="852" t="s">
        <v>1238</v>
      </c>
      <c r="BE39" s="852" t="s">
        <v>1249</v>
      </c>
      <c r="BF39" s="852" t="s">
        <v>1250</v>
      </c>
      <c r="BG39" s="852" t="s">
        <v>1251</v>
      </c>
      <c r="BH39" s="630"/>
      <c r="BI39" s="635" t="s">
        <v>200</v>
      </c>
      <c r="BJ39" s="635" t="s">
        <v>391</v>
      </c>
      <c r="BK39" s="635" t="s">
        <v>392</v>
      </c>
      <c r="BL39" s="635" t="s">
        <v>393</v>
      </c>
      <c r="BM39" s="635" t="s">
        <v>394</v>
      </c>
      <c r="BN39" s="635" t="s">
        <v>395</v>
      </c>
      <c r="BO39" s="635" t="s">
        <v>396</v>
      </c>
      <c r="BP39" s="635" t="s">
        <v>397</v>
      </c>
      <c r="BQ39" s="635" t="s">
        <v>398</v>
      </c>
      <c r="BR39" s="635" t="s">
        <v>399</v>
      </c>
      <c r="BS39" s="635" t="s">
        <v>400</v>
      </c>
      <c r="BT39" s="635" t="s">
        <v>401</v>
      </c>
      <c r="BU39" s="635" t="s">
        <v>402</v>
      </c>
      <c r="BV39" s="635" t="s">
        <v>403</v>
      </c>
      <c r="BW39" s="635" t="s">
        <v>404</v>
      </c>
      <c r="BX39" s="852" t="s">
        <v>405</v>
      </c>
      <c r="BY39" s="852" t="s">
        <v>406</v>
      </c>
      <c r="BZ39" s="852" t="s">
        <v>1376</v>
      </c>
      <c r="CA39" s="852" t="s">
        <v>1377</v>
      </c>
      <c r="CB39" s="852" t="s">
        <v>1378</v>
      </c>
      <c r="CC39" s="852" t="s">
        <v>1379</v>
      </c>
      <c r="CD39" s="852" t="s">
        <v>407</v>
      </c>
      <c r="CE39" s="852" t="s">
        <v>408</v>
      </c>
      <c r="CF39" s="852" t="s">
        <v>409</v>
      </c>
      <c r="CG39" s="852" t="s">
        <v>410</v>
      </c>
      <c r="CH39" s="852" t="s">
        <v>411</v>
      </c>
      <c r="CI39" s="852" t="s">
        <v>412</v>
      </c>
      <c r="CJ39" s="852" t="s">
        <v>413</v>
      </c>
      <c r="CK39" s="852" t="s">
        <v>414</v>
      </c>
      <c r="CL39" s="630"/>
      <c r="CM39" s="630"/>
      <c r="CN39" s="637" t="s">
        <v>415</v>
      </c>
      <c r="CO39" s="637" t="s">
        <v>416</v>
      </c>
      <c r="CP39" s="637" t="s">
        <v>417</v>
      </c>
      <c r="CQ39" s="637" t="s">
        <v>418</v>
      </c>
      <c r="CR39" s="637" t="s">
        <v>419</v>
      </c>
      <c r="CS39" s="637" t="s">
        <v>420</v>
      </c>
      <c r="CT39" s="637" t="s">
        <v>421</v>
      </c>
      <c r="CU39" s="637" t="s">
        <v>422</v>
      </c>
      <c r="CV39" s="637" t="s">
        <v>423</v>
      </c>
      <c r="CW39" s="637" t="s">
        <v>424</v>
      </c>
      <c r="CX39" s="637" t="s">
        <v>1380</v>
      </c>
      <c r="CY39" s="637" t="s">
        <v>1381</v>
      </c>
      <c r="CZ39" s="637" t="s">
        <v>1382</v>
      </c>
      <c r="DA39" s="637" t="s">
        <v>1383</v>
      </c>
      <c r="DB39" s="637" t="s">
        <v>425</v>
      </c>
      <c r="DC39" s="637" t="s">
        <v>426</v>
      </c>
      <c r="DD39" s="637" t="s">
        <v>1384</v>
      </c>
      <c r="DE39" s="637" t="s">
        <v>1385</v>
      </c>
      <c r="DF39" s="637" t="s">
        <v>1386</v>
      </c>
      <c r="DG39" s="637" t="s">
        <v>1387</v>
      </c>
      <c r="DH39" s="637" t="s">
        <v>427</v>
      </c>
      <c r="DI39" s="637" t="s">
        <v>428</v>
      </c>
      <c r="DJ39" s="637" t="s">
        <v>1388</v>
      </c>
      <c r="DK39" s="637" t="s">
        <v>1389</v>
      </c>
      <c r="DL39" s="637" t="s">
        <v>1390</v>
      </c>
      <c r="DM39" s="637" t="s">
        <v>1391</v>
      </c>
      <c r="DN39" s="870" t="s">
        <v>429</v>
      </c>
      <c r="DO39" s="870" t="s">
        <v>430</v>
      </c>
      <c r="DP39" s="870" t="s">
        <v>1392</v>
      </c>
      <c r="DQ39" s="870" t="s">
        <v>1393</v>
      </c>
      <c r="DR39" s="870" t="s">
        <v>1394</v>
      </c>
      <c r="DS39" s="870" t="s">
        <v>1395</v>
      </c>
      <c r="DT39" s="870" t="s">
        <v>1396</v>
      </c>
      <c r="DU39" s="870" t="s">
        <v>1397</v>
      </c>
      <c r="DV39" s="870" t="s">
        <v>1398</v>
      </c>
      <c r="DW39" s="870" t="s">
        <v>1399</v>
      </c>
      <c r="DX39" s="870" t="s">
        <v>1400</v>
      </c>
      <c r="DY39" s="870" t="s">
        <v>1401</v>
      </c>
      <c r="DZ39" s="870" t="s">
        <v>1402</v>
      </c>
      <c r="EA39" s="870" t="s">
        <v>1403</v>
      </c>
      <c r="EB39" s="870" t="s">
        <v>1404</v>
      </c>
      <c r="EC39" s="870" t="s">
        <v>1405</v>
      </c>
      <c r="ED39" s="870" t="s">
        <v>1406</v>
      </c>
      <c r="EE39" s="870" t="s">
        <v>1407</v>
      </c>
      <c r="EF39" s="637" t="s">
        <v>431</v>
      </c>
      <c r="EG39" s="637" t="s">
        <v>432</v>
      </c>
      <c r="EH39" s="637" t="s">
        <v>1408</v>
      </c>
      <c r="EI39" s="637" t="s">
        <v>1465</v>
      </c>
      <c r="EJ39" s="637" t="s">
        <v>1409</v>
      </c>
      <c r="EK39" s="637" t="s">
        <v>1410</v>
      </c>
      <c r="EL39" s="637" t="s">
        <v>433</v>
      </c>
      <c r="EM39" s="637" t="s">
        <v>434</v>
      </c>
      <c r="EN39" s="637" t="s">
        <v>1411</v>
      </c>
      <c r="EO39" s="637" t="s">
        <v>1412</v>
      </c>
      <c r="EP39" s="637" t="s">
        <v>1413</v>
      </c>
      <c r="EQ39" s="637" t="s">
        <v>435</v>
      </c>
      <c r="ER39" s="637" t="s">
        <v>436</v>
      </c>
      <c r="ES39" s="637" t="s">
        <v>1414</v>
      </c>
      <c r="ET39" s="637" t="s">
        <v>1415</v>
      </c>
      <c r="EU39" s="637" t="s">
        <v>1416</v>
      </c>
      <c r="EV39" s="637" t="s">
        <v>437</v>
      </c>
      <c r="EW39" s="637" t="s">
        <v>438</v>
      </c>
      <c r="EX39" s="637" t="s">
        <v>1417</v>
      </c>
      <c r="EY39" s="637" t="s">
        <v>1418</v>
      </c>
      <c r="EZ39" s="637" t="s">
        <v>1419</v>
      </c>
      <c r="FD39" s="635" t="s">
        <v>439</v>
      </c>
      <c r="FE39" s="635" t="s">
        <v>440</v>
      </c>
      <c r="FF39" s="635" t="s">
        <v>441</v>
      </c>
      <c r="FG39" s="635" t="s">
        <v>442</v>
      </c>
      <c r="FH39" s="635" t="s">
        <v>443</v>
      </c>
      <c r="FI39" s="635" t="s">
        <v>444</v>
      </c>
      <c r="FJ39" s="635" t="s">
        <v>445</v>
      </c>
      <c r="FK39" s="635" t="s">
        <v>446</v>
      </c>
      <c r="FL39" s="635" t="s">
        <v>447</v>
      </c>
      <c r="FM39" s="635" t="s">
        <v>1420</v>
      </c>
      <c r="FN39" s="635" t="s">
        <v>1421</v>
      </c>
      <c r="FO39" s="635" t="s">
        <v>448</v>
      </c>
      <c r="FP39" s="635" t="s">
        <v>449</v>
      </c>
      <c r="FQ39" s="635" t="s">
        <v>450</v>
      </c>
      <c r="FR39" s="635" t="s">
        <v>451</v>
      </c>
      <c r="FS39" s="635" t="s">
        <v>452</v>
      </c>
    </row>
    <row r="41" spans="1:175" s="12" customFormat="1" ht="15.95" customHeight="1" x14ac:dyDescent="0.2">
      <c r="A41" s="11"/>
      <c r="B41" s="13" t="s">
        <v>248</v>
      </c>
      <c r="BH41" s="44"/>
      <c r="BI41" s="13" t="s">
        <v>248</v>
      </c>
      <c r="CL41" s="44"/>
      <c r="CM41" s="13" t="s">
        <v>248</v>
      </c>
      <c r="FC41" s="13" t="s">
        <v>248</v>
      </c>
    </row>
    <row r="42" spans="1:175" s="56" customFormat="1" ht="15.75" customHeight="1" x14ac:dyDescent="0.2">
      <c r="A42" s="52"/>
      <c r="B42" s="22" t="s">
        <v>453</v>
      </c>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22" t="s">
        <v>453</v>
      </c>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22" t="s">
        <v>453</v>
      </c>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C42" s="22" t="s">
        <v>1239</v>
      </c>
    </row>
    <row r="43" spans="1:175" ht="14.25" customHeight="1" x14ac:dyDescent="0.2">
      <c r="B43" s="18" t="s">
        <v>454</v>
      </c>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50" t="s">
        <v>455</v>
      </c>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t="s">
        <v>456</v>
      </c>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18"/>
      <c r="EW43" s="18"/>
      <c r="EX43" s="18"/>
      <c r="EY43" s="18"/>
      <c r="EZ43" s="18"/>
      <c r="FC43" s="18" t="s">
        <v>1176</v>
      </c>
    </row>
    <row r="44" spans="1:175" x14ac:dyDescent="0.2">
      <c r="B44" s="18" t="s">
        <v>1531</v>
      </c>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18" t="s">
        <v>457</v>
      </c>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50" t="s">
        <v>1526</v>
      </c>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row>
    <row r="45" spans="1:175" x14ac:dyDescent="0.2">
      <c r="B45" s="18" t="s">
        <v>1532</v>
      </c>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163" t="s">
        <v>458</v>
      </c>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50" t="s">
        <v>459</v>
      </c>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row>
    <row r="46" spans="1:175" x14ac:dyDescent="0.2">
      <c r="B46" s="50" t="s">
        <v>1533</v>
      </c>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50" t="s">
        <v>460</v>
      </c>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50" t="s">
        <v>1369</v>
      </c>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row>
    <row r="47" spans="1:175" x14ac:dyDescent="0.2">
      <c r="B47" s="18" t="s">
        <v>1202</v>
      </c>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50" t="s">
        <v>461</v>
      </c>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50" t="s">
        <v>1475</v>
      </c>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row>
    <row r="48" spans="1:175" x14ac:dyDescent="0.2">
      <c r="B48" s="18" t="s">
        <v>1203</v>
      </c>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18"/>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18"/>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row>
    <row r="49" spans="2:151" ht="14.1" customHeight="1" x14ac:dyDescent="0.2">
      <c r="B49" s="18" t="s">
        <v>1216</v>
      </c>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row>
    <row r="50" spans="2:151" hidden="1" x14ac:dyDescent="0.2">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row>
    <row r="51" spans="2:151" hidden="1" x14ac:dyDescent="0.2">
      <c r="C51" s="18"/>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row>
    <row r="52" spans="2:151" ht="14.25" hidden="1" customHeight="1" x14ac:dyDescent="0.2">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L52" s="18"/>
      <c r="CM52" s="18"/>
      <c r="CN52" s="18"/>
      <c r="CO52" s="18"/>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8"/>
      <c r="DY52" s="18"/>
      <c r="DZ52" s="18"/>
      <c r="EA52" s="18"/>
      <c r="EB52" s="18"/>
      <c r="EC52" s="18"/>
      <c r="ED52" s="18"/>
      <c r="EE52" s="18"/>
      <c r="EF52" s="18"/>
      <c r="EG52" s="18"/>
      <c r="EH52" s="18"/>
      <c r="EI52" s="18"/>
      <c r="EJ52" s="18"/>
      <c r="EK52" s="18"/>
      <c r="EL52" s="18"/>
      <c r="EM52" s="18"/>
      <c r="EN52" s="18"/>
      <c r="EO52" s="18"/>
      <c r="EP52" s="18"/>
      <c r="EQ52" s="18"/>
      <c r="ER52" s="18"/>
      <c r="ES52" s="18"/>
      <c r="ET52" s="18"/>
      <c r="EU52" s="18"/>
    </row>
    <row r="53" spans="2:151" hidden="1" x14ac:dyDescent="0.2">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L53" s="18"/>
      <c r="CM53" s="18"/>
      <c r="CN53" s="18"/>
      <c r="CO53" s="18"/>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8"/>
      <c r="DY53" s="18"/>
      <c r="DZ53" s="18"/>
      <c r="EA53" s="18"/>
      <c r="EB53" s="18"/>
      <c r="EC53" s="18"/>
      <c r="ED53" s="18"/>
      <c r="EE53" s="18"/>
      <c r="EF53" s="18"/>
      <c r="EG53" s="18"/>
      <c r="EH53" s="18"/>
      <c r="EI53" s="18"/>
      <c r="EJ53" s="18"/>
      <c r="EK53" s="18"/>
      <c r="EL53" s="18"/>
      <c r="EM53" s="18"/>
      <c r="EN53" s="18"/>
      <c r="EO53" s="18"/>
      <c r="EP53" s="18"/>
      <c r="EQ53" s="18"/>
      <c r="ER53" s="18"/>
      <c r="ES53" s="18"/>
      <c r="ET53" s="18"/>
      <c r="EU53" s="18"/>
    </row>
    <row r="54" spans="2:151" ht="14.25" hidden="1" customHeight="1" x14ac:dyDescent="0.2">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L54" s="18"/>
      <c r="CM54" s="18"/>
      <c r="CN54" s="18"/>
      <c r="CO54" s="18"/>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8"/>
      <c r="DY54" s="18"/>
      <c r="DZ54" s="18"/>
      <c r="EA54" s="18"/>
      <c r="EB54" s="18"/>
      <c r="EC54" s="18"/>
      <c r="ED54" s="18"/>
      <c r="EE54" s="18"/>
      <c r="EF54" s="18"/>
      <c r="EG54" s="18"/>
      <c r="EH54" s="18"/>
      <c r="EI54" s="18"/>
      <c r="EJ54" s="18"/>
      <c r="EK54" s="18"/>
      <c r="EL54" s="18"/>
      <c r="EM54" s="18"/>
      <c r="EN54" s="18"/>
      <c r="EO54" s="18"/>
      <c r="EP54" s="18"/>
      <c r="EQ54" s="18"/>
      <c r="ER54" s="18"/>
      <c r="ES54" s="18"/>
      <c r="ET54" s="18"/>
      <c r="EU54" s="18"/>
    </row>
    <row r="55" spans="2:151" ht="14.25" hidden="1" customHeight="1" x14ac:dyDescent="0.2">
      <c r="C55" s="23"/>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L55" s="18"/>
      <c r="CM55" s="18"/>
      <c r="CN55" s="18"/>
      <c r="CO55" s="18"/>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8"/>
      <c r="DY55" s="18"/>
      <c r="DZ55" s="18"/>
      <c r="EA55" s="18"/>
      <c r="EB55" s="18"/>
      <c r="EC55" s="18"/>
      <c r="ED55" s="18"/>
      <c r="EE55" s="18"/>
      <c r="EF55" s="18"/>
      <c r="EG55" s="18"/>
      <c r="EH55" s="18"/>
      <c r="EI55" s="18"/>
      <c r="EJ55" s="18"/>
      <c r="EK55" s="18"/>
      <c r="EL55" s="18"/>
      <c r="EM55" s="18"/>
      <c r="EN55" s="18"/>
      <c r="EO55" s="18"/>
      <c r="EP55" s="18"/>
      <c r="EQ55" s="18"/>
      <c r="ER55" s="18"/>
      <c r="ES55" s="18"/>
      <c r="ET55" s="18"/>
      <c r="EU55" s="18"/>
    </row>
    <row r="56" spans="2:151" hidden="1" x14ac:dyDescent="0.2">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row>
    <row r="57" spans="2:151" ht="16.5" hidden="1" x14ac:dyDescent="0.2">
      <c r="B57" s="2"/>
      <c r="C57" s="2"/>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row>
    <row r="58" spans="2:151" ht="14.25" hidden="1" customHeight="1" x14ac:dyDescent="0.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row>
    <row r="59" spans="2:151" ht="12" hidden="1" customHeight="1" x14ac:dyDescent="0.2">
      <c r="B59" s="14"/>
      <c r="C59" s="14"/>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row>
    <row r="60" spans="2:151" ht="14.25" hidden="1" customHeight="1" x14ac:dyDescent="0.2">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row>
    <row r="61" spans="2:151" ht="14.25" hidden="1" customHeight="1" x14ac:dyDescent="0.2"/>
    <row r="62" spans="2:151" ht="14.25" hidden="1" customHeight="1" x14ac:dyDescent="0.2"/>
    <row r="63" spans="2:151" ht="14.25" hidden="1" customHeight="1" x14ac:dyDescent="0.2"/>
    <row r="64" spans="2:151" ht="14.25" hidden="1" customHeight="1" x14ac:dyDescent="0.2"/>
    <row r="65" ht="14.25" hidden="1" customHeight="1" x14ac:dyDescent="0.2"/>
    <row r="66" ht="14.25" hidden="1" customHeight="1" x14ac:dyDescent="0.2"/>
    <row r="67" ht="14.25" hidden="1" customHeight="1" x14ac:dyDescent="0.2"/>
    <row r="68" ht="14.25" hidden="1" customHeight="1" x14ac:dyDescent="0.2"/>
    <row r="69" ht="14.25" hidden="1" customHeight="1" x14ac:dyDescent="0.2"/>
    <row r="70" ht="14.25" hidden="1" customHeight="1" x14ac:dyDescent="0.2"/>
    <row r="71" ht="14.25" hidden="1" customHeight="1" x14ac:dyDescent="0.2"/>
    <row r="72" ht="14.25" hidden="1" customHeight="1" x14ac:dyDescent="0.2"/>
    <row r="73" ht="14.25" hidden="1" customHeight="1" x14ac:dyDescent="0.2"/>
    <row r="74" ht="14.25" hidden="1" customHeight="1" x14ac:dyDescent="0.2"/>
    <row r="75" ht="14.25" hidden="1" customHeight="1" x14ac:dyDescent="0.2"/>
    <row r="76" ht="14.25" hidden="1" customHeight="1" x14ac:dyDescent="0.2"/>
    <row r="77" ht="14.25" hidden="1" customHeight="1" x14ac:dyDescent="0.2"/>
    <row r="78" ht="14.25" hidden="1" customHeight="1" x14ac:dyDescent="0.2"/>
    <row r="79" ht="14.25" hidden="1" customHeight="1" x14ac:dyDescent="0.2"/>
    <row r="80" ht="14.25" hidden="1" customHeight="1" x14ac:dyDescent="0.2"/>
    <row r="81" ht="14.25" hidden="1" customHeight="1" x14ac:dyDescent="0.2"/>
    <row r="82" ht="14.25" hidden="1" customHeight="1" x14ac:dyDescent="0.2"/>
    <row r="83" ht="14.25" hidden="1" customHeight="1" x14ac:dyDescent="0.2"/>
    <row r="84" ht="14.25" hidden="1" customHeight="1" x14ac:dyDescent="0.2"/>
    <row r="85" ht="14.25" hidden="1" customHeight="1" x14ac:dyDescent="0.2"/>
    <row r="86" ht="14.25" hidden="1" customHeight="1" x14ac:dyDescent="0.2"/>
    <row r="87" ht="14.25" hidden="1" customHeight="1" x14ac:dyDescent="0.2"/>
    <row r="88" ht="14.25" hidden="1" customHeight="1" x14ac:dyDescent="0.2"/>
    <row r="89" ht="14.25" hidden="1" customHeight="1" x14ac:dyDescent="0.2"/>
    <row r="90" ht="14.25" hidden="1" customHeight="1" x14ac:dyDescent="0.2"/>
    <row r="91" ht="14.25" hidden="1" customHeight="1" x14ac:dyDescent="0.2"/>
    <row r="92" ht="14.25" hidden="1" customHeight="1" x14ac:dyDescent="0.2"/>
    <row r="93" ht="14.25" hidden="1" customHeight="1" x14ac:dyDescent="0.2"/>
    <row r="94" ht="14.25" hidden="1" customHeight="1" x14ac:dyDescent="0.2"/>
    <row r="95" ht="14.25" hidden="1" customHeight="1" x14ac:dyDescent="0.2"/>
    <row r="96"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x14ac:dyDescent="0.2"/>
    <row r="103" ht="14.25" hidden="1" customHeight="1" x14ac:dyDescent="0.2"/>
    <row r="104" ht="14.25" hidden="1" customHeight="1" x14ac:dyDescent="0.2"/>
    <row r="105" ht="14.25" hidden="1" customHeight="1" x14ac:dyDescent="0.2"/>
    <row r="106" ht="14.25" hidden="1" customHeight="1" x14ac:dyDescent="0.2"/>
    <row r="107" ht="14.25" hidden="1" customHeight="1" x14ac:dyDescent="0.2"/>
    <row r="108" ht="14.25" hidden="1" customHeight="1" x14ac:dyDescent="0.2"/>
    <row r="109" ht="14.25" hidden="1" customHeight="1" x14ac:dyDescent="0.2"/>
    <row r="110" ht="14.25" hidden="1" customHeight="1" x14ac:dyDescent="0.2"/>
    <row r="111" ht="14.25" hidden="1" customHeight="1" x14ac:dyDescent="0.2"/>
    <row r="112" ht="14.25" hidden="1" customHeight="1" x14ac:dyDescent="0.2"/>
    <row r="113" ht="14.25" hidden="1" customHeight="1" x14ac:dyDescent="0.2"/>
    <row r="114" ht="14.25" hidden="1" customHeight="1" x14ac:dyDescent="0.2"/>
    <row r="115" ht="14.25" hidden="1" customHeight="1" x14ac:dyDescent="0.2"/>
    <row r="116" ht="14.25" hidden="1" customHeight="1" x14ac:dyDescent="0.2"/>
    <row r="117" ht="14.25" hidden="1" customHeight="1" x14ac:dyDescent="0.2"/>
    <row r="118" ht="14.25" hidden="1" customHeight="1" x14ac:dyDescent="0.2"/>
    <row r="119" ht="14.25" hidden="1" customHeight="1" x14ac:dyDescent="0.2"/>
    <row r="120" ht="14.25" hidden="1" customHeight="1" x14ac:dyDescent="0.2"/>
    <row r="121" ht="14.25" hidden="1" customHeight="1" x14ac:dyDescent="0.2"/>
    <row r="122" ht="14.25" hidden="1" customHeight="1" x14ac:dyDescent="0.2"/>
    <row r="123" ht="14.25" hidden="1" customHeight="1" x14ac:dyDescent="0.2"/>
    <row r="124" ht="14.25" hidden="1" customHeight="1" x14ac:dyDescent="0.2"/>
    <row r="125" ht="14.25" hidden="1" customHeight="1" x14ac:dyDescent="0.2"/>
    <row r="126" ht="14.25" hidden="1" customHeight="1" x14ac:dyDescent="0.2"/>
    <row r="127" ht="14.25" hidden="1" customHeight="1" x14ac:dyDescent="0.2"/>
    <row r="128" ht="14.25" hidden="1" customHeight="1" x14ac:dyDescent="0.2"/>
    <row r="129" ht="14.25" hidden="1" customHeight="1" x14ac:dyDescent="0.2"/>
    <row r="130" ht="14.25" hidden="1" customHeight="1" x14ac:dyDescent="0.2"/>
    <row r="131" ht="14.25" hidden="1" customHeight="1" x14ac:dyDescent="0.2"/>
    <row r="132" ht="14.25" hidden="1" customHeight="1" x14ac:dyDescent="0.2"/>
    <row r="133" ht="14.25" hidden="1" customHeight="1" x14ac:dyDescent="0.2"/>
    <row r="134" ht="14.25" hidden="1" customHeight="1" x14ac:dyDescent="0.2"/>
    <row r="135" ht="14.25" hidden="1" customHeight="1" x14ac:dyDescent="0.2"/>
    <row r="136" ht="14.25" hidden="1" customHeight="1" x14ac:dyDescent="0.2"/>
    <row r="137" ht="14.25" hidden="1" customHeight="1" x14ac:dyDescent="0.2"/>
    <row r="138" ht="14.25" hidden="1" customHeight="1" x14ac:dyDescent="0.2"/>
    <row r="139" ht="14.25" hidden="1" customHeight="1" x14ac:dyDescent="0.2"/>
    <row r="140" ht="14.25" hidden="1" customHeight="1" x14ac:dyDescent="0.2"/>
    <row r="141" ht="14.25" hidden="1" customHeight="1" x14ac:dyDescent="0.2"/>
    <row r="142" ht="14.25" hidden="1" customHeight="1" x14ac:dyDescent="0.2"/>
    <row r="143" ht="14.25" hidden="1" customHeight="1" x14ac:dyDescent="0.2"/>
    <row r="144" ht="14.25" hidden="1" customHeight="1" x14ac:dyDescent="0.2"/>
    <row r="145" ht="14.25" hidden="1" customHeight="1" x14ac:dyDescent="0.2"/>
    <row r="146" ht="14.25" hidden="1" customHeight="1" x14ac:dyDescent="0.2"/>
    <row r="147" ht="14.25" hidden="1" customHeight="1" x14ac:dyDescent="0.2"/>
    <row r="148" ht="14.25" hidden="1" customHeight="1" x14ac:dyDescent="0.2"/>
    <row r="149" ht="14.25" hidden="1" customHeight="1" x14ac:dyDescent="0.2"/>
    <row r="150" ht="14.25" hidden="1" customHeight="1" x14ac:dyDescent="0.2"/>
    <row r="151" ht="14.25" hidden="1" customHeight="1" x14ac:dyDescent="0.2"/>
    <row r="152" ht="14.25" hidden="1" customHeight="1" x14ac:dyDescent="0.2"/>
    <row r="153" ht="14.25" hidden="1" customHeight="1" x14ac:dyDescent="0.2"/>
    <row r="154" ht="14.25" hidden="1" customHeight="1" x14ac:dyDescent="0.2"/>
    <row r="155" ht="14.25" hidden="1" customHeight="1" x14ac:dyDescent="0.2"/>
    <row r="156" ht="14.25" hidden="1" customHeight="1" x14ac:dyDescent="0.2"/>
    <row r="157" ht="14.25" hidden="1" customHeight="1" x14ac:dyDescent="0.2"/>
    <row r="158" ht="14.25" hidden="1" customHeight="1" x14ac:dyDescent="0.2"/>
    <row r="159" ht="14.25" hidden="1" customHeight="1" x14ac:dyDescent="0.2"/>
    <row r="160" ht="14.25" hidden="1" customHeight="1" x14ac:dyDescent="0.2"/>
    <row r="161" ht="14.25" hidden="1" customHeight="1" x14ac:dyDescent="0.2"/>
    <row r="162" ht="14.25" hidden="1" customHeight="1" x14ac:dyDescent="0.2"/>
    <row r="163" ht="14.25" hidden="1" customHeight="1" x14ac:dyDescent="0.2"/>
    <row r="164" ht="14.25" hidden="1" customHeight="1" x14ac:dyDescent="0.2"/>
    <row r="165" ht="14.25" hidden="1" customHeight="1" x14ac:dyDescent="0.2"/>
    <row r="166" ht="14.25" hidden="1" customHeight="1" x14ac:dyDescent="0.2"/>
    <row r="167" ht="14.25" hidden="1" customHeight="1" x14ac:dyDescent="0.2"/>
    <row r="168" ht="14.25" hidden="1" customHeight="1" x14ac:dyDescent="0.2"/>
    <row r="169" ht="14.25" hidden="1" customHeight="1" x14ac:dyDescent="0.2"/>
    <row r="170" ht="14.25" hidden="1" customHeight="1" x14ac:dyDescent="0.2"/>
    <row r="171" ht="14.25" hidden="1" customHeight="1" x14ac:dyDescent="0.2"/>
    <row r="172" ht="14.25" hidden="1" customHeight="1" x14ac:dyDescent="0.2"/>
    <row r="173" ht="14.25" hidden="1" customHeight="1" x14ac:dyDescent="0.2"/>
    <row r="174" ht="14.25" hidden="1" customHeight="1" x14ac:dyDescent="0.2"/>
    <row r="175" ht="14.25" hidden="1" customHeight="1" x14ac:dyDescent="0.2"/>
    <row r="176" ht="14.25" hidden="1" customHeight="1" x14ac:dyDescent="0.2"/>
    <row r="177" ht="14.25" hidden="1" customHeight="1" x14ac:dyDescent="0.2"/>
    <row r="178" ht="14.25" hidden="1" customHeight="1" x14ac:dyDescent="0.2"/>
    <row r="179" ht="14.25" hidden="1" customHeight="1" x14ac:dyDescent="0.2"/>
    <row r="180" ht="14.25" hidden="1" customHeight="1" x14ac:dyDescent="0.2"/>
    <row r="181" ht="14.25" hidden="1" customHeight="1" x14ac:dyDescent="0.2"/>
    <row r="182" ht="14.25" hidden="1" customHeight="1" x14ac:dyDescent="0.2"/>
    <row r="183" ht="14.25" hidden="1" customHeight="1" x14ac:dyDescent="0.2"/>
    <row r="184" ht="14.25" hidden="1" customHeight="1" x14ac:dyDescent="0.2"/>
    <row r="185" ht="14.25" hidden="1" customHeight="1" x14ac:dyDescent="0.2"/>
    <row r="186" ht="14.25" hidden="1" customHeight="1" x14ac:dyDescent="0.2"/>
    <row r="187" ht="14.25" hidden="1" customHeight="1" x14ac:dyDescent="0.2"/>
    <row r="188" ht="14.25" hidden="1" customHeight="1" x14ac:dyDescent="0.2"/>
    <row r="189" ht="14.25" hidden="1" customHeight="1" x14ac:dyDescent="0.2"/>
    <row r="190" ht="14.25" hidden="1" customHeight="1" x14ac:dyDescent="0.2"/>
    <row r="191" ht="14.25" hidden="1" customHeight="1" x14ac:dyDescent="0.2"/>
    <row r="192" ht="14.25" hidden="1" customHeight="1" x14ac:dyDescent="0.2"/>
    <row r="193" ht="14.25" hidden="1" customHeight="1" x14ac:dyDescent="0.2"/>
    <row r="194" ht="14.25" hidden="1" customHeight="1" x14ac:dyDescent="0.2"/>
    <row r="195" ht="14.25" hidden="1" customHeight="1" x14ac:dyDescent="0.2"/>
    <row r="196" ht="14.25" hidden="1" customHeight="1" x14ac:dyDescent="0.2"/>
    <row r="197" ht="14.25" hidden="1" customHeight="1" x14ac:dyDescent="0.2"/>
    <row r="198" ht="14.25" hidden="1" customHeight="1" x14ac:dyDescent="0.2"/>
    <row r="199" ht="14.25" hidden="1" customHeight="1" x14ac:dyDescent="0.2"/>
    <row r="200" ht="14.25" hidden="1" customHeight="1" x14ac:dyDescent="0.2"/>
    <row r="201" ht="14.25" hidden="1" customHeight="1" x14ac:dyDescent="0.2"/>
    <row r="202" ht="14.25" hidden="1" customHeight="1" x14ac:dyDescent="0.2"/>
    <row r="203" ht="14.25" hidden="1" customHeight="1" x14ac:dyDescent="0.2"/>
    <row r="204" ht="14.25" hidden="1" customHeight="1" x14ac:dyDescent="0.2"/>
    <row r="205" ht="14.25" hidden="1" customHeight="1" x14ac:dyDescent="0.2"/>
    <row r="206" ht="14.25" hidden="1" customHeight="1" x14ac:dyDescent="0.2"/>
    <row r="207" ht="14.25" hidden="1" customHeight="1" x14ac:dyDescent="0.2"/>
    <row r="208" ht="14.25" hidden="1" customHeight="1" x14ac:dyDescent="0.2"/>
    <row r="209" ht="14.25" hidden="1" customHeight="1" x14ac:dyDescent="0.2"/>
    <row r="210" ht="14.25" hidden="1" customHeight="1" x14ac:dyDescent="0.2"/>
    <row r="211" ht="14.25" hidden="1" customHeight="1" x14ac:dyDescent="0.2"/>
    <row r="212" ht="14.25" hidden="1" customHeight="1" x14ac:dyDescent="0.2"/>
    <row r="213" ht="14.25" hidden="1" customHeight="1" x14ac:dyDescent="0.2"/>
    <row r="214" ht="14.25" hidden="1" customHeight="1" x14ac:dyDescent="0.2"/>
    <row r="215" ht="14.25" hidden="1" customHeight="1" x14ac:dyDescent="0.2"/>
    <row r="216" ht="14.25" hidden="1" customHeight="1" x14ac:dyDescent="0.2"/>
    <row r="217" ht="14.25" hidden="1" customHeight="1" x14ac:dyDescent="0.2"/>
    <row r="218" ht="14.25" hidden="1" customHeight="1" x14ac:dyDescent="0.2"/>
    <row r="219" ht="14.25" hidden="1" customHeight="1" x14ac:dyDescent="0.2"/>
    <row r="220" ht="14.25" hidden="1" customHeight="1" x14ac:dyDescent="0.2"/>
    <row r="221" ht="14.25" hidden="1" customHeight="1" x14ac:dyDescent="0.2"/>
    <row r="222" ht="14.25" hidden="1" customHeight="1" x14ac:dyDescent="0.2"/>
    <row r="223" ht="14.25" hidden="1" customHeight="1" x14ac:dyDescent="0.2"/>
    <row r="224" ht="14.25" hidden="1" customHeight="1" x14ac:dyDescent="0.2"/>
    <row r="225" ht="14.25" hidden="1" customHeight="1" x14ac:dyDescent="0.2"/>
    <row r="226" ht="14.25" hidden="1" customHeight="1" x14ac:dyDescent="0.2"/>
    <row r="227" ht="14.25" hidden="1" customHeight="1" x14ac:dyDescent="0.2"/>
    <row r="228" ht="14.25" hidden="1" customHeight="1" x14ac:dyDescent="0.2"/>
    <row r="229" ht="14.25" hidden="1" customHeight="1" x14ac:dyDescent="0.2"/>
    <row r="230" ht="14.25" hidden="1" customHeight="1" x14ac:dyDescent="0.2"/>
    <row r="231" ht="14.25" hidden="1" customHeight="1" x14ac:dyDescent="0.2"/>
    <row r="232" ht="14.25" hidden="1" customHeight="1" x14ac:dyDescent="0.2"/>
    <row r="233" ht="14.25" hidden="1" customHeight="1" x14ac:dyDescent="0.2"/>
    <row r="234" ht="14.25" hidden="1" customHeight="1" x14ac:dyDescent="0.2"/>
    <row r="235" ht="14.25" hidden="1" customHeight="1" x14ac:dyDescent="0.2"/>
    <row r="236" ht="14.25" hidden="1" customHeight="1" x14ac:dyDescent="0.2"/>
    <row r="237" ht="14.25" hidden="1" customHeight="1" x14ac:dyDescent="0.2"/>
    <row r="238" ht="14.25" hidden="1" customHeight="1" x14ac:dyDescent="0.2"/>
    <row r="239" ht="14.25" hidden="1" customHeight="1" x14ac:dyDescent="0.2"/>
    <row r="240" ht="14.25" hidden="1" customHeight="1" x14ac:dyDescent="0.2"/>
    <row r="241" ht="14.25" hidden="1" customHeight="1" x14ac:dyDescent="0.2"/>
    <row r="242" ht="14.25" hidden="1" customHeight="1" x14ac:dyDescent="0.2"/>
    <row r="243" ht="14.25" hidden="1" customHeight="1" x14ac:dyDescent="0.2"/>
    <row r="244" ht="14.25" hidden="1" customHeight="1" x14ac:dyDescent="0.2"/>
    <row r="245" ht="14.25" hidden="1" customHeight="1" x14ac:dyDescent="0.2"/>
    <row r="246" ht="14.25" hidden="1" customHeight="1" x14ac:dyDescent="0.2"/>
    <row r="247" ht="14.25" hidden="1" customHeight="1" x14ac:dyDescent="0.2"/>
    <row r="248" ht="14.25" hidden="1" customHeight="1" x14ac:dyDescent="0.2"/>
    <row r="249" ht="14.25" hidden="1" customHeight="1" x14ac:dyDescent="0.2"/>
    <row r="250" ht="14.25" hidden="1" customHeight="1" x14ac:dyDescent="0.2"/>
    <row r="251" ht="14.25" hidden="1" customHeight="1" x14ac:dyDescent="0.2"/>
    <row r="252" ht="14.25" hidden="1" customHeight="1" x14ac:dyDescent="0.2"/>
    <row r="253" ht="14.25" hidden="1" customHeight="1" x14ac:dyDescent="0.2"/>
    <row r="254" ht="14.25" hidden="1" customHeight="1" x14ac:dyDescent="0.2"/>
    <row r="255" ht="14.25" hidden="1" customHeight="1" x14ac:dyDescent="0.2"/>
    <row r="256" ht="14.25" hidden="1" customHeight="1" x14ac:dyDescent="0.2"/>
    <row r="257" ht="14.25" hidden="1" customHeight="1" x14ac:dyDescent="0.2"/>
    <row r="258" ht="14.25" hidden="1" customHeight="1" x14ac:dyDescent="0.2"/>
    <row r="259" ht="14.25" hidden="1" customHeight="1" x14ac:dyDescent="0.2"/>
    <row r="260" ht="14.25" hidden="1" customHeight="1" x14ac:dyDescent="0.2"/>
    <row r="261" ht="14.25" hidden="1" customHeight="1" x14ac:dyDescent="0.2"/>
    <row r="262" ht="14.25" hidden="1" customHeight="1" x14ac:dyDescent="0.2"/>
    <row r="263" ht="14.25" hidden="1" customHeight="1" x14ac:dyDescent="0.2"/>
    <row r="264" ht="14.25" hidden="1" customHeight="1" x14ac:dyDescent="0.2"/>
    <row r="265" ht="14.25" hidden="1" customHeight="1" x14ac:dyDescent="0.2"/>
    <row r="266" ht="14.25" hidden="1" customHeight="1" x14ac:dyDescent="0.2"/>
    <row r="267" ht="14.25" hidden="1" customHeight="1" x14ac:dyDescent="0.2"/>
    <row r="268" ht="14.25" hidden="1" customHeight="1" x14ac:dyDescent="0.2"/>
    <row r="269" ht="14.25" hidden="1" customHeight="1" x14ac:dyDescent="0.2"/>
    <row r="270" ht="14.25" hidden="1" customHeight="1" x14ac:dyDescent="0.2"/>
    <row r="271" ht="14.25" hidden="1" customHeight="1" x14ac:dyDescent="0.2"/>
    <row r="272" ht="14.25" hidden="1" customHeight="1" x14ac:dyDescent="0.2"/>
    <row r="273" ht="14.25" hidden="1" customHeight="1" x14ac:dyDescent="0.2"/>
    <row r="274" ht="14.25" hidden="1" customHeight="1" x14ac:dyDescent="0.2"/>
    <row r="275" ht="14.25" hidden="1" customHeight="1" x14ac:dyDescent="0.2"/>
    <row r="276" ht="14.25" hidden="1" customHeight="1" x14ac:dyDescent="0.2"/>
    <row r="277" ht="14.25" hidden="1" customHeight="1" x14ac:dyDescent="0.2"/>
    <row r="278" ht="14.25" hidden="1" customHeight="1" x14ac:dyDescent="0.2"/>
    <row r="279" ht="14.25" hidden="1" customHeight="1" x14ac:dyDescent="0.2"/>
    <row r="280" ht="14.25" hidden="1" customHeight="1" x14ac:dyDescent="0.2"/>
    <row r="281" ht="14.25" hidden="1" customHeight="1" x14ac:dyDescent="0.2"/>
    <row r="282" ht="14.25" hidden="1" customHeight="1" x14ac:dyDescent="0.2"/>
    <row r="283" ht="14.25" hidden="1" customHeight="1" x14ac:dyDescent="0.2"/>
    <row r="284" ht="14.25" hidden="1" customHeight="1" x14ac:dyDescent="0.2"/>
    <row r="285" ht="14.25" hidden="1" customHeight="1" x14ac:dyDescent="0.2"/>
    <row r="286" ht="14.25" hidden="1" customHeight="1" x14ac:dyDescent="0.2"/>
    <row r="287" ht="14.25" hidden="1" customHeight="1" x14ac:dyDescent="0.2"/>
    <row r="288" ht="14.25" hidden="1" customHeight="1" x14ac:dyDescent="0.2"/>
    <row r="289" ht="14.25" hidden="1" customHeight="1" x14ac:dyDescent="0.2"/>
    <row r="290" ht="14.25" hidden="1" customHeight="1" x14ac:dyDescent="0.2"/>
    <row r="291" ht="14.25" hidden="1" customHeight="1" x14ac:dyDescent="0.2"/>
    <row r="292" ht="14.25" hidden="1" customHeight="1" x14ac:dyDescent="0.2"/>
    <row r="293" ht="14.25" hidden="1" customHeight="1" x14ac:dyDescent="0.2"/>
    <row r="294" ht="14.25" hidden="1" customHeight="1" x14ac:dyDescent="0.2"/>
    <row r="295" ht="14.25" hidden="1" customHeight="1" x14ac:dyDescent="0.2"/>
    <row r="296" ht="14.25" hidden="1" customHeight="1" x14ac:dyDescent="0.2"/>
    <row r="297" ht="14.25" hidden="1" customHeight="1" x14ac:dyDescent="0.2"/>
    <row r="298" ht="14.25" hidden="1" customHeight="1" x14ac:dyDescent="0.2"/>
    <row r="299" ht="14.25" hidden="1" customHeight="1" x14ac:dyDescent="0.2"/>
    <row r="300" ht="14.25" hidden="1" customHeight="1" x14ac:dyDescent="0.2"/>
    <row r="301" ht="14.25" hidden="1" customHeight="1" x14ac:dyDescent="0.2"/>
    <row r="302" ht="14.25" hidden="1" customHeight="1" x14ac:dyDescent="0.2"/>
    <row r="303" ht="14.25" hidden="1" customHeight="1" x14ac:dyDescent="0.2"/>
    <row r="304" ht="14.25" hidden="1" customHeight="1" x14ac:dyDescent="0.2"/>
    <row r="305" ht="14.25" hidden="1" customHeight="1" x14ac:dyDescent="0.2"/>
    <row r="306" ht="14.25" hidden="1" customHeight="1" x14ac:dyDescent="0.2"/>
    <row r="307" ht="14.25" hidden="1" customHeight="1" x14ac:dyDescent="0.2"/>
    <row r="308" ht="14.25" hidden="1" customHeight="1" x14ac:dyDescent="0.2"/>
    <row r="309" ht="14.25" hidden="1" customHeight="1" x14ac:dyDescent="0.2"/>
    <row r="310" ht="14.25" hidden="1" customHeight="1" x14ac:dyDescent="0.2"/>
    <row r="311" ht="14.25" hidden="1" customHeight="1" x14ac:dyDescent="0.2"/>
    <row r="312" ht="14.25" hidden="1" customHeight="1" x14ac:dyDescent="0.2"/>
    <row r="313" ht="14.25" hidden="1" customHeight="1" x14ac:dyDescent="0.2"/>
    <row r="314" ht="14.25" hidden="1" customHeight="1" x14ac:dyDescent="0.2"/>
    <row r="315" ht="14.25" hidden="1" customHeight="1" x14ac:dyDescent="0.2"/>
    <row r="316" ht="14.25" hidden="1" customHeight="1" x14ac:dyDescent="0.2"/>
    <row r="317" ht="14.25" hidden="1" customHeight="1" x14ac:dyDescent="0.2"/>
    <row r="318" ht="14.25" hidden="1" customHeight="1" x14ac:dyDescent="0.2"/>
    <row r="319" ht="14.25" hidden="1" customHeight="1" x14ac:dyDescent="0.2"/>
    <row r="320" ht="14.25" hidden="1" customHeight="1" x14ac:dyDescent="0.2"/>
    <row r="321" ht="14.25" hidden="1" customHeight="1" x14ac:dyDescent="0.2"/>
    <row r="322" ht="14.25" hidden="1" customHeight="1" x14ac:dyDescent="0.2"/>
    <row r="323" ht="14.25" hidden="1" customHeight="1" x14ac:dyDescent="0.2"/>
    <row r="324" ht="14.25" hidden="1" customHeight="1" x14ac:dyDescent="0.2"/>
    <row r="325" ht="14.25" hidden="1" customHeight="1" x14ac:dyDescent="0.2"/>
    <row r="326" ht="14.25" hidden="1" customHeight="1" x14ac:dyDescent="0.2"/>
    <row r="327" ht="14.25" hidden="1" customHeight="1" x14ac:dyDescent="0.2"/>
    <row r="328" ht="14.25" hidden="1" customHeight="1" x14ac:dyDescent="0.2"/>
    <row r="329" ht="14.25" hidden="1" customHeight="1" x14ac:dyDescent="0.2"/>
    <row r="330" ht="14.25" hidden="1" customHeight="1" x14ac:dyDescent="0.2"/>
    <row r="331" ht="14.25" hidden="1" customHeight="1" x14ac:dyDescent="0.2"/>
    <row r="332" ht="14.25" hidden="1" customHeight="1" x14ac:dyDescent="0.2"/>
    <row r="333" ht="14.25" hidden="1" customHeight="1" x14ac:dyDescent="0.2"/>
    <row r="334" ht="14.25" hidden="1" customHeight="1" x14ac:dyDescent="0.2"/>
    <row r="335" ht="14.25" hidden="1" customHeight="1" x14ac:dyDescent="0.2"/>
    <row r="336" ht="14.25" hidden="1" customHeight="1" x14ac:dyDescent="0.2"/>
    <row r="337" ht="14.25" hidden="1" customHeight="1" x14ac:dyDescent="0.2"/>
    <row r="338" ht="14.25" hidden="1" customHeight="1" x14ac:dyDescent="0.2"/>
    <row r="339" ht="14.25" hidden="1" customHeight="1" x14ac:dyDescent="0.2"/>
    <row r="340" ht="14.25" hidden="1" customHeight="1" x14ac:dyDescent="0.2"/>
    <row r="341" ht="14.25" hidden="1" customHeight="1" x14ac:dyDescent="0.2"/>
    <row r="342" ht="14.25" hidden="1" customHeight="1" x14ac:dyDescent="0.2"/>
    <row r="343" ht="14.25" hidden="1" customHeight="1" x14ac:dyDescent="0.2"/>
    <row r="344" ht="14.25" hidden="1" customHeight="1" x14ac:dyDescent="0.2"/>
    <row r="345" ht="14.25" hidden="1" customHeight="1" x14ac:dyDescent="0.2"/>
    <row r="346" ht="14.25" hidden="1" customHeight="1" x14ac:dyDescent="0.2"/>
    <row r="347" ht="14.25" hidden="1" customHeight="1" x14ac:dyDescent="0.2"/>
    <row r="348" ht="14.25" hidden="1" customHeight="1" x14ac:dyDescent="0.2"/>
    <row r="349" ht="14.25" hidden="1" customHeight="1" x14ac:dyDescent="0.2"/>
    <row r="350" ht="14.25" hidden="1" customHeight="1" x14ac:dyDescent="0.2"/>
    <row r="351" ht="14.25" hidden="1" customHeight="1" x14ac:dyDescent="0.2"/>
    <row r="352" ht="14.25" hidden="1" customHeight="1" x14ac:dyDescent="0.2"/>
    <row r="353" ht="14.25" hidden="1" customHeight="1" x14ac:dyDescent="0.2"/>
    <row r="354" ht="14.25" hidden="1" customHeight="1" x14ac:dyDescent="0.2"/>
    <row r="355" ht="14.25" hidden="1" customHeight="1" x14ac:dyDescent="0.2"/>
    <row r="356" ht="14.25" hidden="1" customHeight="1" x14ac:dyDescent="0.2"/>
    <row r="357" ht="14.25" hidden="1" customHeight="1" x14ac:dyDescent="0.2"/>
    <row r="358" ht="14.25" hidden="1" customHeight="1" x14ac:dyDescent="0.2"/>
    <row r="359" ht="14.25" hidden="1" customHeight="1" x14ac:dyDescent="0.2"/>
    <row r="360" ht="14.25" hidden="1" customHeight="1" x14ac:dyDescent="0.2"/>
    <row r="361" ht="14.25" hidden="1" customHeight="1" x14ac:dyDescent="0.2"/>
    <row r="362" ht="14.25" hidden="1" customHeight="1" x14ac:dyDescent="0.2"/>
    <row r="363" ht="14.25" hidden="1" customHeight="1" x14ac:dyDescent="0.2"/>
    <row r="364" ht="14.25" hidden="1" customHeight="1" x14ac:dyDescent="0.2"/>
    <row r="365" ht="14.25" hidden="1" customHeight="1" x14ac:dyDescent="0.2"/>
    <row r="366" ht="14.25" hidden="1" customHeight="1" x14ac:dyDescent="0.2"/>
    <row r="367" ht="14.25" hidden="1" customHeight="1" x14ac:dyDescent="0.2"/>
    <row r="368" ht="14.25" hidden="1" customHeight="1" x14ac:dyDescent="0.2"/>
    <row r="369" ht="14.25" hidden="1" customHeight="1" x14ac:dyDescent="0.2"/>
    <row r="370" ht="14.25" hidden="1" customHeight="1" x14ac:dyDescent="0.2"/>
    <row r="371" ht="14.25" hidden="1" customHeight="1" x14ac:dyDescent="0.2"/>
    <row r="372" ht="14.25" hidden="1" customHeight="1" x14ac:dyDescent="0.2"/>
    <row r="373" ht="14.25" hidden="1" customHeight="1" x14ac:dyDescent="0.2"/>
    <row r="374" ht="14.25" hidden="1" customHeight="1" x14ac:dyDescent="0.2"/>
    <row r="375" ht="14.25" hidden="1" customHeight="1" x14ac:dyDescent="0.2"/>
    <row r="376" ht="14.25" hidden="1" customHeight="1" x14ac:dyDescent="0.2"/>
    <row r="377" ht="14.25" hidden="1" customHeight="1" x14ac:dyDescent="0.2"/>
    <row r="378" ht="14.25" hidden="1" customHeight="1" x14ac:dyDescent="0.2"/>
    <row r="379" ht="14.25" hidden="1" customHeight="1" x14ac:dyDescent="0.2"/>
    <row r="380" ht="14.25" hidden="1" customHeight="1" x14ac:dyDescent="0.2"/>
    <row r="381" ht="14.25" hidden="1" customHeight="1" x14ac:dyDescent="0.2"/>
    <row r="382" ht="14.25" hidden="1" customHeight="1" x14ac:dyDescent="0.2"/>
    <row r="383" ht="14.25" hidden="1" customHeight="1" x14ac:dyDescent="0.2"/>
    <row r="384" ht="14.25" hidden="1" customHeight="1" x14ac:dyDescent="0.2"/>
    <row r="385" ht="14.25" hidden="1" customHeight="1" x14ac:dyDescent="0.2"/>
    <row r="386" ht="14.25" hidden="1" customHeight="1" x14ac:dyDescent="0.2"/>
    <row r="387" ht="14.25" hidden="1" customHeight="1" x14ac:dyDescent="0.2"/>
    <row r="388" ht="14.25" hidden="1" customHeight="1" x14ac:dyDescent="0.2"/>
    <row r="389" ht="14.25" hidden="1" customHeight="1" x14ac:dyDescent="0.2"/>
    <row r="390" ht="14.25" hidden="1" customHeight="1" x14ac:dyDescent="0.2"/>
    <row r="391" ht="14.25" hidden="1" customHeight="1" x14ac:dyDescent="0.2"/>
    <row r="392" ht="14.25" hidden="1" customHeight="1" x14ac:dyDescent="0.2"/>
    <row r="393" ht="14.25" hidden="1" customHeight="1" x14ac:dyDescent="0.2"/>
    <row r="394" ht="14.25" hidden="1" customHeight="1" x14ac:dyDescent="0.2"/>
    <row r="395" ht="14.25" hidden="1" customHeight="1" x14ac:dyDescent="0.2"/>
    <row r="396" ht="14.25" hidden="1" customHeight="1" x14ac:dyDescent="0.2"/>
    <row r="397" ht="14.25" hidden="1" customHeight="1" x14ac:dyDescent="0.2"/>
    <row r="398" ht="14.25" hidden="1" customHeight="1" x14ac:dyDescent="0.2"/>
    <row r="399" ht="14.25" hidden="1" customHeight="1" x14ac:dyDescent="0.2"/>
    <row r="400" ht="14.25" hidden="1" customHeight="1" x14ac:dyDescent="0.2"/>
    <row r="401" ht="14.25" hidden="1" customHeight="1" x14ac:dyDescent="0.2"/>
    <row r="402" ht="14.25" hidden="1" customHeight="1" x14ac:dyDescent="0.2"/>
    <row r="403" ht="14.25" hidden="1" customHeight="1" x14ac:dyDescent="0.2"/>
    <row r="404" ht="14.25" hidden="1" customHeight="1" x14ac:dyDescent="0.2"/>
    <row r="405" ht="14.25" hidden="1" customHeight="1" x14ac:dyDescent="0.2"/>
    <row r="406" ht="14.25" hidden="1" customHeight="1" x14ac:dyDescent="0.2"/>
    <row r="407" ht="14.25" hidden="1" customHeight="1" x14ac:dyDescent="0.2"/>
    <row r="408" ht="14.25" hidden="1" customHeight="1" x14ac:dyDescent="0.2"/>
    <row r="409" ht="14.25" hidden="1" customHeight="1" x14ac:dyDescent="0.2"/>
    <row r="410" ht="14.25" hidden="1" customHeight="1" x14ac:dyDescent="0.2"/>
    <row r="411" ht="14.25" hidden="1" customHeight="1" x14ac:dyDescent="0.2"/>
    <row r="412" ht="14.25" hidden="1" customHeight="1" x14ac:dyDescent="0.2"/>
    <row r="413" ht="14.25" hidden="1" customHeight="1" x14ac:dyDescent="0.2"/>
    <row r="414" ht="14.25" hidden="1" customHeight="1" x14ac:dyDescent="0.2"/>
    <row r="415" ht="14.25" hidden="1" customHeight="1" x14ac:dyDescent="0.2"/>
    <row r="416" ht="14.25" hidden="1" customHeight="1" x14ac:dyDescent="0.2"/>
    <row r="417" ht="14.25" hidden="1" customHeight="1" x14ac:dyDescent="0.2"/>
    <row r="418" ht="14.25" hidden="1" customHeight="1" x14ac:dyDescent="0.2"/>
    <row r="419" ht="14.25" hidden="1" customHeight="1" x14ac:dyDescent="0.2"/>
    <row r="420" ht="14.25" hidden="1" customHeight="1" x14ac:dyDescent="0.2"/>
    <row r="421" ht="14.25" hidden="1" customHeight="1" x14ac:dyDescent="0.2"/>
    <row r="422" ht="14.25" hidden="1" customHeight="1" x14ac:dyDescent="0.2"/>
    <row r="423" ht="14.25" hidden="1" customHeight="1" x14ac:dyDescent="0.2"/>
    <row r="424" ht="14.25" hidden="1" customHeight="1" x14ac:dyDescent="0.2"/>
    <row r="425" ht="14.25" hidden="1" customHeight="1" x14ac:dyDescent="0.2"/>
    <row r="426" ht="14.25" hidden="1" customHeight="1" x14ac:dyDescent="0.2"/>
    <row r="427" ht="14.25" hidden="1" customHeight="1" x14ac:dyDescent="0.2"/>
    <row r="428" ht="14.25" hidden="1" customHeight="1" x14ac:dyDescent="0.2"/>
    <row r="429" ht="14.25" hidden="1" customHeight="1" x14ac:dyDescent="0.2"/>
    <row r="430" ht="14.25" hidden="1" customHeight="1" x14ac:dyDescent="0.2"/>
    <row r="431" ht="14.25" hidden="1" customHeight="1" x14ac:dyDescent="0.2"/>
    <row r="432" ht="14.25" hidden="1" customHeight="1" x14ac:dyDescent="0.2"/>
    <row r="433" ht="14.25" hidden="1" customHeight="1" x14ac:dyDescent="0.2"/>
    <row r="434" ht="14.25" hidden="1" customHeight="1" x14ac:dyDescent="0.2"/>
    <row r="435" ht="14.25" hidden="1" customHeight="1" x14ac:dyDescent="0.2"/>
    <row r="436" ht="14.25" hidden="1" customHeight="1" x14ac:dyDescent="0.2"/>
    <row r="437" ht="14.25" hidden="1" customHeight="1" x14ac:dyDescent="0.2"/>
    <row r="438" ht="14.25" hidden="1" customHeight="1" x14ac:dyDescent="0.2"/>
    <row r="439" ht="14.25" hidden="1" customHeight="1" x14ac:dyDescent="0.2"/>
    <row r="440" ht="14.25" hidden="1" customHeight="1" x14ac:dyDescent="0.2"/>
    <row r="441" ht="14.25" hidden="1" customHeight="1" x14ac:dyDescent="0.2"/>
    <row r="442" ht="14.25" hidden="1" customHeight="1" x14ac:dyDescent="0.2"/>
    <row r="443" ht="14.25" hidden="1" customHeight="1" x14ac:dyDescent="0.2"/>
    <row r="444" ht="14.25" hidden="1" customHeight="1" x14ac:dyDescent="0.2"/>
    <row r="445" ht="14.25" hidden="1" customHeight="1" x14ac:dyDescent="0.2"/>
    <row r="446" ht="14.25" hidden="1" customHeight="1" x14ac:dyDescent="0.2"/>
    <row r="447" ht="14.25" hidden="1" customHeight="1" x14ac:dyDescent="0.2"/>
    <row r="448" ht="14.25" hidden="1" customHeight="1" x14ac:dyDescent="0.2"/>
    <row r="449" ht="14.25" hidden="1" customHeight="1" x14ac:dyDescent="0.2"/>
    <row r="450" ht="14.25" hidden="1" customHeight="1" x14ac:dyDescent="0.2"/>
    <row r="451" ht="14.25" hidden="1" customHeight="1" x14ac:dyDescent="0.2"/>
    <row r="452" ht="14.25" hidden="1" customHeight="1" x14ac:dyDescent="0.2"/>
    <row r="453" ht="14.25" hidden="1" customHeight="1" x14ac:dyDescent="0.2"/>
    <row r="454" ht="14.25" hidden="1" customHeight="1" x14ac:dyDescent="0.2"/>
    <row r="455" ht="14.25" hidden="1" customHeight="1" x14ac:dyDescent="0.2"/>
    <row r="456" ht="14.25" hidden="1" customHeight="1" x14ac:dyDescent="0.2"/>
    <row r="457" ht="14.25" hidden="1" customHeight="1" x14ac:dyDescent="0.2"/>
    <row r="458" ht="14.25" hidden="1" customHeight="1" x14ac:dyDescent="0.2"/>
    <row r="459" ht="14.25" hidden="1" customHeight="1" x14ac:dyDescent="0.2"/>
    <row r="460" ht="14.25" hidden="1" customHeight="1" x14ac:dyDescent="0.2"/>
    <row r="461" ht="14.25" hidden="1" customHeight="1" x14ac:dyDescent="0.2"/>
    <row r="462" ht="14.25" hidden="1" customHeight="1" x14ac:dyDescent="0.2"/>
    <row r="463" ht="14.25" hidden="1" customHeight="1" x14ac:dyDescent="0.2"/>
    <row r="464" ht="14.25" hidden="1" customHeight="1" x14ac:dyDescent="0.2"/>
    <row r="465" ht="14.25" hidden="1" customHeight="1" x14ac:dyDescent="0.2"/>
    <row r="466" ht="14.25" hidden="1" customHeight="1" x14ac:dyDescent="0.2"/>
    <row r="467" ht="14.25" hidden="1" customHeight="1" x14ac:dyDescent="0.2"/>
    <row r="468" ht="14.25" hidden="1" customHeight="1" x14ac:dyDescent="0.2"/>
    <row r="469" ht="14.25" hidden="1" customHeight="1" x14ac:dyDescent="0.2"/>
    <row r="470" ht="14.25" hidden="1" customHeight="1" x14ac:dyDescent="0.2"/>
    <row r="471" ht="14.25" hidden="1" customHeight="1" x14ac:dyDescent="0.2"/>
    <row r="472" ht="14.25" hidden="1" customHeight="1" x14ac:dyDescent="0.2"/>
    <row r="473" ht="14.25" hidden="1" customHeight="1" x14ac:dyDescent="0.2"/>
    <row r="474" ht="14.25" hidden="1" customHeight="1" x14ac:dyDescent="0.2"/>
    <row r="475" ht="14.25" hidden="1" customHeight="1" x14ac:dyDescent="0.2"/>
    <row r="476" ht="14.25" hidden="1" customHeight="1" x14ac:dyDescent="0.2"/>
    <row r="477" ht="14.25" hidden="1" customHeight="1" x14ac:dyDescent="0.2"/>
    <row r="478" ht="14.25" hidden="1" customHeight="1" x14ac:dyDescent="0.2"/>
    <row r="479" ht="14.25" hidden="1" customHeight="1" x14ac:dyDescent="0.2"/>
    <row r="480" ht="14.25" hidden="1" customHeight="1" x14ac:dyDescent="0.2"/>
    <row r="481" ht="14.25" hidden="1" customHeight="1" x14ac:dyDescent="0.2"/>
    <row r="482" ht="14.25" hidden="1" customHeight="1" x14ac:dyDescent="0.2"/>
    <row r="483" ht="14.25" hidden="1" customHeight="1" x14ac:dyDescent="0.2"/>
    <row r="484" ht="14.25" hidden="1" customHeight="1" x14ac:dyDescent="0.2"/>
    <row r="485" ht="14.25" hidden="1" customHeight="1" x14ac:dyDescent="0.2"/>
    <row r="486" ht="14.25" hidden="1" customHeight="1" x14ac:dyDescent="0.2"/>
    <row r="487" ht="14.25" hidden="1" customHeight="1" x14ac:dyDescent="0.2"/>
    <row r="488" ht="14.25" hidden="1" customHeight="1" x14ac:dyDescent="0.2"/>
    <row r="489" ht="14.25" hidden="1" customHeight="1" x14ac:dyDescent="0.2"/>
    <row r="490" ht="14.25" hidden="1" customHeight="1" x14ac:dyDescent="0.2"/>
    <row r="491" ht="14.25" hidden="1" customHeight="1" x14ac:dyDescent="0.2"/>
    <row r="492" ht="14.25" hidden="1" customHeight="1" x14ac:dyDescent="0.2"/>
    <row r="493" ht="14.25" hidden="1" customHeight="1" x14ac:dyDescent="0.2"/>
    <row r="494" ht="14.25" hidden="1" customHeight="1" x14ac:dyDescent="0.2"/>
    <row r="495" ht="14.25" hidden="1" customHeight="1" x14ac:dyDescent="0.2"/>
    <row r="496" ht="14.25" hidden="1" customHeight="1" x14ac:dyDescent="0.2"/>
    <row r="497" ht="14.25" hidden="1" customHeight="1" x14ac:dyDescent="0.2"/>
    <row r="498" ht="14.25" hidden="1" customHeight="1" x14ac:dyDescent="0.2"/>
    <row r="499" ht="14.25" hidden="1" customHeight="1" x14ac:dyDescent="0.2"/>
    <row r="500" ht="14.25" hidden="1" customHeight="1" x14ac:dyDescent="0.2"/>
    <row r="501" ht="14.25" hidden="1" customHeight="1" x14ac:dyDescent="0.2"/>
    <row r="502" ht="14.25" hidden="1" customHeight="1" x14ac:dyDescent="0.2"/>
    <row r="503" ht="14.25" hidden="1" customHeight="1" x14ac:dyDescent="0.2"/>
    <row r="504" ht="14.25" hidden="1" customHeight="1" x14ac:dyDescent="0.2"/>
    <row r="505" ht="14.25" hidden="1" customHeight="1" x14ac:dyDescent="0.2"/>
    <row r="506" ht="14.25" hidden="1" customHeight="1" x14ac:dyDescent="0.2"/>
    <row r="507" ht="14.25" hidden="1" customHeight="1" x14ac:dyDescent="0.2"/>
    <row r="508" ht="14.25" hidden="1" customHeight="1" x14ac:dyDescent="0.2"/>
    <row r="509" ht="14.25" hidden="1" customHeight="1" x14ac:dyDescent="0.2"/>
    <row r="510" ht="14.25" hidden="1" customHeight="1" x14ac:dyDescent="0.2"/>
    <row r="511" ht="14.25" hidden="1" customHeight="1" x14ac:dyDescent="0.2"/>
    <row r="512" ht="14.25" hidden="1" customHeight="1" x14ac:dyDescent="0.2"/>
    <row r="513" ht="14.25" hidden="1" customHeight="1" x14ac:dyDescent="0.2"/>
    <row r="514" ht="14.25" hidden="1" customHeight="1" x14ac:dyDescent="0.2"/>
    <row r="515" ht="14.25" hidden="1" customHeight="1" x14ac:dyDescent="0.2"/>
    <row r="516" ht="14.25" hidden="1" customHeight="1" x14ac:dyDescent="0.2"/>
    <row r="517" ht="14.25" hidden="1" customHeight="1" x14ac:dyDescent="0.2"/>
    <row r="518" ht="14.25" hidden="1" customHeight="1" x14ac:dyDescent="0.2"/>
    <row r="519" ht="14.25" hidden="1" customHeight="1" x14ac:dyDescent="0.2"/>
    <row r="520" ht="14.25" hidden="1" customHeight="1" x14ac:dyDescent="0.2"/>
    <row r="521" ht="14.25" hidden="1" customHeight="1" x14ac:dyDescent="0.2"/>
    <row r="522" ht="14.25" hidden="1" customHeight="1" x14ac:dyDescent="0.2"/>
    <row r="523" ht="14.25" hidden="1" customHeight="1" x14ac:dyDescent="0.2"/>
    <row r="524" ht="14.25" hidden="1" customHeight="1" x14ac:dyDescent="0.2"/>
    <row r="525" ht="14.25" hidden="1" customHeight="1" x14ac:dyDescent="0.2"/>
    <row r="526" ht="14.25" hidden="1" customHeight="1" x14ac:dyDescent="0.2"/>
    <row r="527" ht="14.25" hidden="1" customHeight="1" x14ac:dyDescent="0.2"/>
    <row r="528" ht="14.25" hidden="1" customHeight="1" x14ac:dyDescent="0.2"/>
    <row r="529" ht="14.25" hidden="1" customHeight="1" x14ac:dyDescent="0.2"/>
    <row r="530" ht="14.25" hidden="1" customHeight="1" x14ac:dyDescent="0.2"/>
    <row r="531" ht="14.25" hidden="1" customHeight="1" x14ac:dyDescent="0.2"/>
    <row r="532" ht="14.25" hidden="1" customHeight="1" x14ac:dyDescent="0.2"/>
    <row r="533" ht="14.25" hidden="1" customHeight="1" x14ac:dyDescent="0.2"/>
    <row r="534" ht="14.25" hidden="1" customHeight="1" x14ac:dyDescent="0.2"/>
    <row r="535" ht="14.25" hidden="1" customHeight="1" x14ac:dyDescent="0.2"/>
    <row r="536" ht="14.25" hidden="1" customHeight="1" x14ac:dyDescent="0.2"/>
    <row r="537" ht="14.25" hidden="1" customHeight="1" x14ac:dyDescent="0.2"/>
    <row r="538" ht="14.25" hidden="1" customHeight="1" x14ac:dyDescent="0.2"/>
    <row r="539" ht="14.25" hidden="1" customHeight="1" x14ac:dyDescent="0.2"/>
    <row r="540" ht="14.25" hidden="1" customHeight="1" x14ac:dyDescent="0.2"/>
    <row r="541" ht="14.25" hidden="1" customHeight="1" x14ac:dyDescent="0.2"/>
    <row r="542" ht="14.25" hidden="1" customHeight="1" x14ac:dyDescent="0.2"/>
    <row r="543" ht="14.25" hidden="1" customHeight="1" x14ac:dyDescent="0.2"/>
    <row r="544" ht="14.25" hidden="1" customHeight="1" x14ac:dyDescent="0.2"/>
    <row r="545" ht="14.25" hidden="1" customHeight="1" x14ac:dyDescent="0.2"/>
    <row r="546" ht="14.25" hidden="1" customHeight="1" x14ac:dyDescent="0.2"/>
    <row r="547" ht="14.25" hidden="1" customHeight="1" x14ac:dyDescent="0.2"/>
    <row r="548" ht="14.25" hidden="1" customHeight="1" x14ac:dyDescent="0.2"/>
    <row r="549" ht="14.25" hidden="1" customHeight="1" x14ac:dyDescent="0.2"/>
    <row r="550" ht="14.25" hidden="1" customHeight="1" x14ac:dyDescent="0.2"/>
    <row r="551" ht="14.25" hidden="1" customHeight="1" x14ac:dyDescent="0.2"/>
    <row r="552" ht="14.25" hidden="1" customHeight="1" x14ac:dyDescent="0.2"/>
    <row r="553" ht="14.25" hidden="1" customHeight="1" x14ac:dyDescent="0.2"/>
    <row r="554" ht="14.25" hidden="1" customHeight="1" x14ac:dyDescent="0.2"/>
    <row r="555" ht="14.25" hidden="1" customHeight="1" x14ac:dyDescent="0.2"/>
    <row r="556" ht="14.25" hidden="1" customHeight="1" x14ac:dyDescent="0.2"/>
    <row r="557" ht="14.25" hidden="1" customHeight="1" x14ac:dyDescent="0.2"/>
    <row r="558" ht="14.25" hidden="1" customHeight="1" x14ac:dyDescent="0.2"/>
    <row r="559" ht="14.25" hidden="1" customHeight="1" x14ac:dyDescent="0.2"/>
    <row r="560" ht="14.25" hidden="1" customHeight="1" x14ac:dyDescent="0.2"/>
    <row r="561" ht="14.25" hidden="1" customHeight="1" x14ac:dyDescent="0.2"/>
    <row r="562" ht="14.25" hidden="1" customHeight="1" x14ac:dyDescent="0.2"/>
    <row r="563" ht="14.25" hidden="1" customHeight="1" x14ac:dyDescent="0.2"/>
    <row r="564" ht="14.25" hidden="1" customHeight="1" x14ac:dyDescent="0.2"/>
    <row r="565" ht="14.25" hidden="1" customHeight="1" x14ac:dyDescent="0.2"/>
    <row r="566" ht="14.25" hidden="1" customHeight="1" x14ac:dyDescent="0.2"/>
    <row r="567" ht="14.25" hidden="1" customHeight="1" x14ac:dyDescent="0.2"/>
    <row r="568" ht="14.25" hidden="1" customHeight="1" x14ac:dyDescent="0.2"/>
    <row r="569" ht="14.25" hidden="1" customHeight="1" x14ac:dyDescent="0.2"/>
    <row r="570" ht="14.25" hidden="1" customHeight="1" x14ac:dyDescent="0.2"/>
    <row r="571" ht="14.25" hidden="1" customHeight="1" x14ac:dyDescent="0.2"/>
    <row r="572" ht="14.25" hidden="1" customHeight="1" x14ac:dyDescent="0.2"/>
    <row r="573" ht="14.25" hidden="1" customHeight="1" x14ac:dyDescent="0.2"/>
    <row r="574" ht="14.25" hidden="1" customHeight="1" x14ac:dyDescent="0.2"/>
    <row r="575" ht="14.25" hidden="1" customHeight="1" x14ac:dyDescent="0.2"/>
    <row r="576" ht="14.25" hidden="1" customHeight="1" x14ac:dyDescent="0.2"/>
    <row r="577" ht="14.25" hidden="1" customHeight="1" x14ac:dyDescent="0.2"/>
    <row r="578" ht="14.25" hidden="1" customHeight="1" x14ac:dyDescent="0.2"/>
    <row r="579" ht="14.25" hidden="1" customHeight="1" x14ac:dyDescent="0.2"/>
    <row r="580" ht="14.25" hidden="1" customHeight="1" x14ac:dyDescent="0.2"/>
    <row r="581" ht="14.25" hidden="1" customHeight="1" x14ac:dyDescent="0.2"/>
    <row r="582" ht="14.25" hidden="1" customHeight="1" x14ac:dyDescent="0.2"/>
    <row r="583" ht="14.25" hidden="1" customHeight="1" x14ac:dyDescent="0.2"/>
    <row r="584" ht="14.25" hidden="1" customHeight="1" x14ac:dyDescent="0.2"/>
    <row r="585" ht="14.25" hidden="1" customHeight="1" x14ac:dyDescent="0.2"/>
    <row r="586" ht="14.25" hidden="1" customHeight="1" x14ac:dyDescent="0.2"/>
    <row r="587" ht="14.25" hidden="1" customHeight="1" x14ac:dyDescent="0.2"/>
    <row r="588" ht="14.25" hidden="1" customHeight="1" x14ac:dyDescent="0.2"/>
    <row r="589" ht="14.25" hidden="1" customHeight="1" x14ac:dyDescent="0.2"/>
    <row r="590" ht="14.25" hidden="1" customHeight="1" x14ac:dyDescent="0.2"/>
    <row r="591" ht="14.25" hidden="1" customHeight="1" x14ac:dyDescent="0.2"/>
    <row r="592" ht="14.25" hidden="1" customHeight="1" x14ac:dyDescent="0.2"/>
    <row r="593" ht="14.25" hidden="1" customHeight="1" x14ac:dyDescent="0.2"/>
    <row r="594" ht="14.25" hidden="1" customHeight="1" x14ac:dyDescent="0.2"/>
    <row r="595" ht="14.25" hidden="1" customHeight="1" x14ac:dyDescent="0.2"/>
    <row r="596" ht="14.25" hidden="1" customHeight="1" x14ac:dyDescent="0.2"/>
    <row r="597" ht="14.25" hidden="1" customHeight="1" x14ac:dyDescent="0.2"/>
    <row r="598" ht="14.25" hidden="1" customHeight="1" x14ac:dyDescent="0.2"/>
    <row r="599" ht="14.25" hidden="1" customHeight="1" x14ac:dyDescent="0.2"/>
    <row r="600" ht="14.25" hidden="1" customHeight="1" x14ac:dyDescent="0.2"/>
    <row r="601" ht="14.25" hidden="1" customHeight="1" x14ac:dyDescent="0.2"/>
    <row r="602" ht="14.25" hidden="1" customHeight="1" x14ac:dyDescent="0.2"/>
    <row r="603" ht="14.25" hidden="1" customHeight="1" x14ac:dyDescent="0.2"/>
    <row r="604" ht="14.25" hidden="1" customHeight="1" x14ac:dyDescent="0.2"/>
    <row r="605" ht="14.25" hidden="1" customHeight="1" x14ac:dyDescent="0.2"/>
    <row r="606" ht="14.25" hidden="1" customHeight="1" x14ac:dyDescent="0.2"/>
    <row r="607" ht="14.25" hidden="1" customHeight="1" x14ac:dyDescent="0.2"/>
    <row r="608" ht="14.25" hidden="1" customHeight="1" x14ac:dyDescent="0.2"/>
    <row r="609" ht="14.25" hidden="1" customHeight="1" x14ac:dyDescent="0.2"/>
    <row r="610" ht="14.25" hidden="1" customHeight="1" x14ac:dyDescent="0.2"/>
    <row r="611" ht="14.25" hidden="1" customHeight="1" x14ac:dyDescent="0.2"/>
    <row r="612" ht="14.25" hidden="1" customHeight="1" x14ac:dyDescent="0.2"/>
    <row r="613" ht="14.25" hidden="1" customHeight="1" x14ac:dyDescent="0.2"/>
    <row r="614" ht="14.25" hidden="1" customHeight="1" x14ac:dyDescent="0.2"/>
    <row r="615" ht="14.25" hidden="1" customHeight="1" x14ac:dyDescent="0.2"/>
    <row r="616" ht="14.25" hidden="1" customHeight="1" x14ac:dyDescent="0.2"/>
    <row r="617" ht="14.25" hidden="1" customHeight="1" x14ac:dyDescent="0.2"/>
    <row r="618" ht="14.25" hidden="1" customHeight="1" x14ac:dyDescent="0.2"/>
    <row r="619" ht="14.25" hidden="1" customHeight="1" x14ac:dyDescent="0.2"/>
    <row r="620" ht="14.25" hidden="1" customHeight="1" x14ac:dyDescent="0.2"/>
    <row r="621" ht="14.25" hidden="1" customHeight="1" x14ac:dyDescent="0.2"/>
    <row r="622" ht="14.25" hidden="1" customHeight="1" x14ac:dyDescent="0.2"/>
    <row r="623" ht="14.25" hidden="1" customHeight="1" x14ac:dyDescent="0.2"/>
    <row r="624" ht="14.25" hidden="1" customHeight="1" x14ac:dyDescent="0.2"/>
    <row r="625" ht="14.25" hidden="1" customHeight="1" x14ac:dyDescent="0.2"/>
    <row r="626" ht="14.25" hidden="1" customHeight="1" x14ac:dyDescent="0.2"/>
    <row r="627" ht="14.25" hidden="1" customHeight="1" x14ac:dyDescent="0.2"/>
    <row r="628" ht="14.25" hidden="1" customHeight="1" x14ac:dyDescent="0.2"/>
    <row r="629" ht="14.25" hidden="1" customHeight="1" x14ac:dyDescent="0.2"/>
    <row r="630" ht="14.25" hidden="1" customHeight="1" x14ac:dyDescent="0.2"/>
    <row r="631" ht="14.25" hidden="1" customHeight="1" x14ac:dyDescent="0.2"/>
    <row r="632" ht="14.25" hidden="1" customHeight="1" x14ac:dyDescent="0.2"/>
    <row r="633" ht="14.25" hidden="1" customHeight="1" x14ac:dyDescent="0.2"/>
    <row r="634" ht="14.25" hidden="1" customHeight="1" x14ac:dyDescent="0.2"/>
    <row r="635" ht="14.25" hidden="1" customHeight="1" x14ac:dyDescent="0.2"/>
    <row r="636" ht="14.25" hidden="1" customHeight="1" x14ac:dyDescent="0.2"/>
    <row r="637" ht="14.25" hidden="1" customHeight="1" x14ac:dyDescent="0.2"/>
    <row r="638" ht="14.25" hidden="1" customHeight="1" x14ac:dyDescent="0.2"/>
    <row r="639" ht="14.25" hidden="1" customHeight="1" x14ac:dyDescent="0.2"/>
    <row r="640" ht="14.25" hidden="1" customHeight="1" x14ac:dyDescent="0.2"/>
    <row r="641" ht="14.25" hidden="1" customHeight="1" x14ac:dyDescent="0.2"/>
    <row r="642" ht="14.25" hidden="1" customHeight="1" x14ac:dyDescent="0.2"/>
    <row r="643" ht="14.25" hidden="1" customHeight="1" x14ac:dyDescent="0.2"/>
    <row r="644" ht="14.25" hidden="1" customHeight="1" x14ac:dyDescent="0.2"/>
    <row r="645" ht="14.25" hidden="1" customHeight="1" x14ac:dyDescent="0.2"/>
    <row r="646" ht="14.25" hidden="1" customHeight="1" x14ac:dyDescent="0.2"/>
    <row r="647" ht="14.25" hidden="1" customHeight="1" x14ac:dyDescent="0.2"/>
    <row r="648" ht="14.25" hidden="1" customHeight="1" x14ac:dyDescent="0.2"/>
    <row r="649" ht="14.25" hidden="1" customHeight="1" x14ac:dyDescent="0.2"/>
    <row r="650" ht="14.25" hidden="1" customHeight="1" x14ac:dyDescent="0.2"/>
    <row r="651" ht="14.25" hidden="1" customHeight="1" x14ac:dyDescent="0.2"/>
    <row r="652" ht="14.25" hidden="1" customHeight="1" x14ac:dyDescent="0.2"/>
    <row r="653" ht="14.25" hidden="1" customHeight="1" x14ac:dyDescent="0.2"/>
    <row r="654" ht="14.25" hidden="1" customHeight="1" x14ac:dyDescent="0.2"/>
    <row r="655" ht="14.25" hidden="1" customHeight="1" x14ac:dyDescent="0.2"/>
    <row r="656" ht="14.25" hidden="1" customHeight="1" x14ac:dyDescent="0.2"/>
    <row r="657" ht="14.25" hidden="1" customHeight="1" x14ac:dyDescent="0.2"/>
    <row r="658" ht="14.25" hidden="1" customHeight="1" x14ac:dyDescent="0.2"/>
    <row r="659" ht="14.25" hidden="1" customHeight="1" x14ac:dyDescent="0.2"/>
    <row r="660" ht="14.25" hidden="1" customHeight="1" x14ac:dyDescent="0.2"/>
    <row r="661" ht="14.25" hidden="1" customHeight="1" x14ac:dyDescent="0.2"/>
    <row r="662" ht="14.25" hidden="1" customHeight="1" x14ac:dyDescent="0.2"/>
    <row r="663" ht="14.25" hidden="1" customHeight="1" x14ac:dyDescent="0.2"/>
    <row r="664" ht="14.25" hidden="1" customHeight="1" x14ac:dyDescent="0.2"/>
    <row r="665" ht="14.25" hidden="1" customHeight="1" x14ac:dyDescent="0.2"/>
    <row r="666" ht="14.25" hidden="1" customHeight="1" x14ac:dyDescent="0.2"/>
    <row r="667" ht="14.25" hidden="1" customHeight="1" x14ac:dyDescent="0.2"/>
    <row r="668" ht="14.25" hidden="1" customHeight="1" x14ac:dyDescent="0.2"/>
    <row r="669" ht="14.25" hidden="1" customHeight="1" x14ac:dyDescent="0.2"/>
    <row r="670" ht="14.25" hidden="1" customHeight="1" x14ac:dyDescent="0.2"/>
    <row r="671" ht="14.25" hidden="1" customHeight="1" x14ac:dyDescent="0.2"/>
    <row r="672" ht="14.25" hidden="1" customHeight="1" x14ac:dyDescent="0.2"/>
    <row r="673" ht="14.25" hidden="1" customHeight="1" x14ac:dyDescent="0.2"/>
    <row r="674" ht="14.25" hidden="1" customHeight="1" x14ac:dyDescent="0.2"/>
    <row r="675" ht="14.25" hidden="1" customHeight="1" x14ac:dyDescent="0.2"/>
    <row r="676" ht="14.25" hidden="1" customHeight="1" x14ac:dyDescent="0.2"/>
    <row r="677" ht="14.25" hidden="1" customHeight="1" x14ac:dyDescent="0.2"/>
    <row r="678" ht="14.25" hidden="1" customHeight="1" x14ac:dyDescent="0.2"/>
    <row r="679" ht="14.25" hidden="1" customHeight="1" x14ac:dyDescent="0.2"/>
    <row r="680" ht="14.25" hidden="1" customHeight="1" x14ac:dyDescent="0.2"/>
    <row r="681" ht="14.25" hidden="1" customHeight="1" x14ac:dyDescent="0.2"/>
    <row r="682" ht="14.25" hidden="1" customHeight="1" x14ac:dyDescent="0.2"/>
    <row r="683" ht="14.25" hidden="1" customHeight="1" x14ac:dyDescent="0.2"/>
    <row r="684" ht="14.25" hidden="1" customHeight="1" x14ac:dyDescent="0.2"/>
    <row r="685" ht="14.25" hidden="1" customHeight="1" x14ac:dyDescent="0.2"/>
    <row r="686" ht="14.25" hidden="1" customHeight="1" x14ac:dyDescent="0.2"/>
    <row r="687" ht="14.25" hidden="1" customHeight="1" x14ac:dyDescent="0.2"/>
    <row r="688" ht="14.25" hidden="1" customHeight="1" x14ac:dyDescent="0.2"/>
    <row r="689" ht="14.25" hidden="1" customHeight="1" x14ac:dyDescent="0.2"/>
    <row r="690" ht="14.25" hidden="1" customHeight="1" x14ac:dyDescent="0.2"/>
    <row r="691" ht="14.25" hidden="1" customHeight="1" x14ac:dyDescent="0.2"/>
    <row r="692" ht="14.25" hidden="1" customHeight="1" x14ac:dyDescent="0.2"/>
    <row r="693" ht="14.25" hidden="1" customHeight="1" x14ac:dyDescent="0.2"/>
    <row r="694" ht="14.25" hidden="1" customHeight="1" x14ac:dyDescent="0.2"/>
    <row r="695" ht="14.25" hidden="1" customHeight="1" x14ac:dyDescent="0.2"/>
    <row r="696" ht="14.25" hidden="1" customHeight="1" x14ac:dyDescent="0.2"/>
    <row r="697" ht="14.25" hidden="1" customHeight="1" x14ac:dyDescent="0.2"/>
    <row r="698" ht="14.25" hidden="1" customHeight="1" x14ac:dyDescent="0.2"/>
    <row r="699" ht="14.25" hidden="1" customHeight="1" x14ac:dyDescent="0.2"/>
    <row r="700" ht="14.25" hidden="1" customHeight="1" x14ac:dyDescent="0.2"/>
    <row r="701" ht="14.25" hidden="1" customHeight="1" x14ac:dyDescent="0.2"/>
    <row r="702" ht="14.25" hidden="1" customHeight="1" x14ac:dyDescent="0.2"/>
    <row r="703" ht="14.25" hidden="1" customHeight="1" x14ac:dyDescent="0.2"/>
    <row r="704" ht="14.25" hidden="1" customHeight="1" x14ac:dyDescent="0.2"/>
    <row r="705" ht="14.25" hidden="1" customHeight="1" x14ac:dyDescent="0.2"/>
    <row r="706" ht="14.25" hidden="1" customHeight="1" x14ac:dyDescent="0.2"/>
    <row r="707" ht="14.25" hidden="1" customHeight="1" x14ac:dyDescent="0.2"/>
    <row r="708" ht="14.25" hidden="1" customHeight="1" x14ac:dyDescent="0.2"/>
    <row r="709" ht="14.25" hidden="1" customHeight="1" x14ac:dyDescent="0.2"/>
    <row r="710" ht="14.25" hidden="1" customHeight="1" x14ac:dyDescent="0.2"/>
    <row r="711" ht="14.25" hidden="1" customHeight="1" x14ac:dyDescent="0.2"/>
    <row r="712" ht="14.25" hidden="1" customHeight="1" x14ac:dyDescent="0.2"/>
    <row r="713" ht="14.25" hidden="1" customHeight="1" x14ac:dyDescent="0.2"/>
    <row r="714" ht="14.25" hidden="1" customHeight="1" x14ac:dyDescent="0.2"/>
    <row r="715" ht="14.25" hidden="1" customHeight="1" x14ac:dyDescent="0.2"/>
    <row r="716" ht="14.25" hidden="1" customHeight="1" x14ac:dyDescent="0.2"/>
    <row r="717" ht="14.25" hidden="1" customHeight="1" x14ac:dyDescent="0.2"/>
    <row r="718" ht="14.25" hidden="1" customHeight="1" x14ac:dyDescent="0.2"/>
    <row r="719" ht="14.25" hidden="1" customHeight="1" x14ac:dyDescent="0.2"/>
    <row r="720" ht="14.25" hidden="1" customHeight="1" x14ac:dyDescent="0.2"/>
    <row r="721" ht="14.25" hidden="1" customHeight="1" x14ac:dyDescent="0.2"/>
    <row r="722" ht="14.25" hidden="1" customHeight="1" x14ac:dyDescent="0.2"/>
    <row r="723" ht="14.25" hidden="1" customHeight="1" x14ac:dyDescent="0.2"/>
    <row r="724" ht="14.25" hidden="1" customHeight="1" x14ac:dyDescent="0.2"/>
    <row r="725" ht="14.25" hidden="1" customHeight="1" x14ac:dyDescent="0.2"/>
    <row r="726" ht="14.25" hidden="1" customHeight="1" x14ac:dyDescent="0.2"/>
    <row r="727" ht="14.25" hidden="1" customHeight="1" x14ac:dyDescent="0.2"/>
    <row r="728" ht="14.25" hidden="1" customHeight="1" x14ac:dyDescent="0.2"/>
    <row r="729" ht="14.25" hidden="1" customHeight="1" x14ac:dyDescent="0.2"/>
    <row r="730" ht="14.25" hidden="1" customHeight="1" x14ac:dyDescent="0.2"/>
    <row r="731" ht="14.25" hidden="1" customHeight="1" x14ac:dyDescent="0.2"/>
    <row r="732" ht="14.25" hidden="1" customHeight="1" x14ac:dyDescent="0.2"/>
    <row r="733" ht="14.25" hidden="1" customHeight="1" x14ac:dyDescent="0.2"/>
    <row r="734" ht="14.25" hidden="1" customHeight="1" x14ac:dyDescent="0.2"/>
    <row r="735" ht="14.25" hidden="1" customHeight="1" x14ac:dyDescent="0.2"/>
    <row r="736" ht="14.25" hidden="1" customHeight="1" x14ac:dyDescent="0.2"/>
    <row r="737" ht="14.25" hidden="1" customHeight="1" x14ac:dyDescent="0.2"/>
    <row r="738" ht="14.25" hidden="1" customHeight="1" x14ac:dyDescent="0.2"/>
    <row r="739" ht="14.25" hidden="1" customHeight="1" x14ac:dyDescent="0.2"/>
    <row r="740" ht="14.25" hidden="1" customHeight="1" x14ac:dyDescent="0.2"/>
    <row r="741" ht="14.25" hidden="1" customHeight="1" x14ac:dyDescent="0.2"/>
    <row r="742" ht="14.25" hidden="1" customHeight="1" x14ac:dyDescent="0.2"/>
    <row r="743" ht="14.25" hidden="1" customHeight="1" x14ac:dyDescent="0.2"/>
    <row r="744" ht="14.25" hidden="1" customHeight="1" x14ac:dyDescent="0.2"/>
    <row r="745" ht="14.25" hidden="1" customHeight="1" x14ac:dyDescent="0.2"/>
    <row r="746" ht="14.25" hidden="1" customHeight="1" x14ac:dyDescent="0.2"/>
    <row r="747" ht="14.25" hidden="1" customHeight="1" x14ac:dyDescent="0.2"/>
    <row r="748" ht="14.25" hidden="1" customHeight="1" x14ac:dyDescent="0.2"/>
    <row r="749" ht="14.25" hidden="1" customHeight="1" x14ac:dyDescent="0.2"/>
    <row r="750" ht="14.25" hidden="1" customHeight="1" x14ac:dyDescent="0.2"/>
    <row r="751" ht="14.25" hidden="1" customHeight="1" x14ac:dyDescent="0.2"/>
    <row r="752" ht="14.25" hidden="1" customHeight="1" x14ac:dyDescent="0.2"/>
    <row r="753" ht="14.25" hidden="1" customHeight="1" x14ac:dyDescent="0.2"/>
    <row r="754" ht="14.25" hidden="1" customHeight="1" x14ac:dyDescent="0.2"/>
    <row r="755" ht="14.25" hidden="1" customHeight="1" x14ac:dyDescent="0.2"/>
    <row r="756" ht="14.25" hidden="1" customHeight="1" x14ac:dyDescent="0.2"/>
    <row r="757" ht="14.25" hidden="1" customHeight="1" x14ac:dyDescent="0.2"/>
    <row r="758" ht="14.25" hidden="1" customHeight="1" x14ac:dyDescent="0.2"/>
    <row r="759" ht="14.25" hidden="1" customHeight="1" x14ac:dyDescent="0.2"/>
    <row r="760" ht="14.25" hidden="1" customHeight="1" x14ac:dyDescent="0.2"/>
    <row r="761" ht="14.25" hidden="1" customHeight="1" x14ac:dyDescent="0.2"/>
    <row r="762" ht="14.25" hidden="1" customHeight="1" x14ac:dyDescent="0.2"/>
    <row r="763" ht="14.25" hidden="1" customHeight="1" x14ac:dyDescent="0.2"/>
    <row r="764" ht="14.25" hidden="1" customHeight="1" x14ac:dyDescent="0.2"/>
    <row r="765" ht="14.25" hidden="1" customHeight="1" x14ac:dyDescent="0.2"/>
    <row r="766" ht="14.25" hidden="1" customHeight="1" x14ac:dyDescent="0.2"/>
    <row r="767" ht="14.25" hidden="1" customHeight="1" x14ac:dyDescent="0.2"/>
    <row r="768" ht="14.25" hidden="1" customHeight="1" x14ac:dyDescent="0.2"/>
    <row r="769" ht="14.25" hidden="1" customHeight="1" x14ac:dyDescent="0.2"/>
    <row r="770" ht="14.25" hidden="1" customHeight="1" x14ac:dyDescent="0.2"/>
    <row r="771" ht="14.25" hidden="1" customHeight="1" x14ac:dyDescent="0.2"/>
    <row r="772" ht="14.25" hidden="1" customHeight="1" x14ac:dyDescent="0.2"/>
    <row r="773" ht="14.25" hidden="1" customHeight="1" x14ac:dyDescent="0.2"/>
    <row r="774" ht="14.25" hidden="1" customHeight="1" x14ac:dyDescent="0.2"/>
    <row r="775" ht="14.25" hidden="1" customHeight="1" x14ac:dyDescent="0.2"/>
    <row r="776" ht="14.25" hidden="1" customHeight="1" x14ac:dyDescent="0.2"/>
    <row r="777" ht="14.25" hidden="1" customHeight="1" x14ac:dyDescent="0.2"/>
    <row r="778" ht="14.25" hidden="1" customHeight="1" x14ac:dyDescent="0.2"/>
    <row r="779" ht="14.25" hidden="1" customHeight="1" x14ac:dyDescent="0.2"/>
    <row r="780" ht="14.25" hidden="1" customHeight="1" x14ac:dyDescent="0.2"/>
    <row r="781" ht="14.25" hidden="1" customHeight="1" x14ac:dyDescent="0.2"/>
    <row r="782" ht="14.25" hidden="1" customHeight="1" x14ac:dyDescent="0.2"/>
    <row r="783" ht="14.25" hidden="1" customHeight="1" x14ac:dyDescent="0.2"/>
    <row r="784" ht="14.25" hidden="1" customHeight="1" x14ac:dyDescent="0.2"/>
    <row r="785" ht="14.25" hidden="1" customHeight="1" x14ac:dyDescent="0.2"/>
    <row r="786" ht="14.25" hidden="1" customHeight="1" x14ac:dyDescent="0.2"/>
    <row r="787" ht="14.25" hidden="1" customHeight="1" x14ac:dyDescent="0.2"/>
    <row r="788" ht="14.25" hidden="1" customHeight="1" x14ac:dyDescent="0.2"/>
    <row r="789" ht="14.25" hidden="1" customHeight="1" x14ac:dyDescent="0.2"/>
    <row r="790" ht="14.25" hidden="1" customHeight="1" x14ac:dyDescent="0.2"/>
    <row r="791" ht="14.25" hidden="1" customHeight="1" x14ac:dyDescent="0.2"/>
    <row r="792" ht="14.25" hidden="1" customHeight="1" x14ac:dyDescent="0.2"/>
    <row r="793" ht="14.25" hidden="1" customHeight="1" x14ac:dyDescent="0.2"/>
    <row r="794" ht="14.25" hidden="1" customHeight="1" x14ac:dyDescent="0.2"/>
    <row r="795" ht="14.25" hidden="1" customHeight="1" x14ac:dyDescent="0.2"/>
    <row r="796" ht="14.25" hidden="1" customHeight="1" x14ac:dyDescent="0.2"/>
    <row r="797" ht="14.25" hidden="1" customHeight="1" x14ac:dyDescent="0.2"/>
    <row r="798" ht="14.25" hidden="1" customHeight="1" x14ac:dyDescent="0.2"/>
    <row r="799" ht="14.25" hidden="1" customHeight="1" x14ac:dyDescent="0.2"/>
    <row r="800" ht="14.25" hidden="1" customHeight="1" x14ac:dyDescent="0.2"/>
    <row r="801" ht="14.25" hidden="1" customHeight="1" x14ac:dyDescent="0.2"/>
    <row r="802" ht="14.25" hidden="1" customHeight="1" x14ac:dyDescent="0.2"/>
    <row r="803" ht="14.25" hidden="1" customHeight="1" x14ac:dyDescent="0.2"/>
    <row r="804" ht="14.25" hidden="1" customHeight="1" x14ac:dyDescent="0.2"/>
    <row r="805" ht="14.25" hidden="1" customHeight="1" x14ac:dyDescent="0.2"/>
    <row r="806" ht="14.25" hidden="1" customHeight="1" x14ac:dyDescent="0.2"/>
    <row r="807" ht="14.25" hidden="1" customHeight="1" x14ac:dyDescent="0.2"/>
    <row r="808" ht="14.25" hidden="1" customHeight="1" x14ac:dyDescent="0.2"/>
    <row r="809" ht="14.25" hidden="1" customHeight="1" x14ac:dyDescent="0.2"/>
    <row r="810" ht="14.25" hidden="1" customHeight="1" x14ac:dyDescent="0.2"/>
    <row r="811" ht="14.25" hidden="1" customHeight="1" x14ac:dyDescent="0.2"/>
    <row r="812" ht="14.25" hidden="1" customHeight="1" x14ac:dyDescent="0.2"/>
    <row r="813" ht="14.25" hidden="1" customHeight="1" x14ac:dyDescent="0.2"/>
    <row r="814" ht="14.25" hidden="1" customHeight="1" x14ac:dyDescent="0.2"/>
    <row r="815" ht="14.25" hidden="1" customHeight="1" x14ac:dyDescent="0.2"/>
    <row r="816" ht="14.25" hidden="1" customHeight="1" x14ac:dyDescent="0.2"/>
    <row r="817" ht="14.25" hidden="1" customHeight="1" x14ac:dyDescent="0.2"/>
    <row r="818" ht="14.25" hidden="1" customHeight="1" x14ac:dyDescent="0.2"/>
    <row r="819" ht="14.25" hidden="1" customHeight="1" x14ac:dyDescent="0.2"/>
    <row r="820" ht="14.25" hidden="1" customHeight="1" x14ac:dyDescent="0.2"/>
    <row r="821" ht="14.25" hidden="1" customHeight="1" x14ac:dyDescent="0.2"/>
    <row r="822" ht="14.25" hidden="1" customHeight="1" x14ac:dyDescent="0.2"/>
    <row r="823" ht="14.25" hidden="1" customHeight="1" x14ac:dyDescent="0.2"/>
    <row r="824" ht="14.25" hidden="1" customHeight="1" x14ac:dyDescent="0.2"/>
    <row r="825" ht="14.25" hidden="1" customHeight="1" x14ac:dyDescent="0.2"/>
    <row r="826" ht="14.25" hidden="1" customHeight="1" x14ac:dyDescent="0.2"/>
    <row r="827" ht="14.25" hidden="1" customHeight="1" x14ac:dyDescent="0.2"/>
    <row r="828" ht="14.25" hidden="1" customHeight="1" x14ac:dyDescent="0.2"/>
    <row r="829" ht="14.25" hidden="1" customHeight="1" x14ac:dyDescent="0.2"/>
    <row r="830" ht="14.25" hidden="1" customHeight="1" x14ac:dyDescent="0.2"/>
    <row r="831" ht="14.25" hidden="1" customHeight="1" x14ac:dyDescent="0.2"/>
    <row r="832" ht="14.25" hidden="1" customHeight="1" x14ac:dyDescent="0.2"/>
    <row r="833" ht="14.25" hidden="1" customHeight="1" x14ac:dyDescent="0.2"/>
    <row r="834" ht="14.25" hidden="1" customHeight="1" x14ac:dyDescent="0.2"/>
    <row r="835" ht="14.25" hidden="1" customHeight="1" x14ac:dyDescent="0.2"/>
    <row r="836" ht="14.25" hidden="1" customHeight="1" x14ac:dyDescent="0.2"/>
    <row r="837" ht="14.25" hidden="1" customHeight="1" x14ac:dyDescent="0.2"/>
    <row r="838" ht="14.25" hidden="1" customHeight="1" x14ac:dyDescent="0.2"/>
    <row r="839" ht="14.25" hidden="1" customHeight="1" x14ac:dyDescent="0.2"/>
    <row r="840" ht="14.25" hidden="1" customHeight="1" x14ac:dyDescent="0.2"/>
    <row r="841" ht="14.25" hidden="1" customHeight="1" x14ac:dyDescent="0.2"/>
    <row r="842" ht="14.25" hidden="1" customHeight="1" x14ac:dyDescent="0.2"/>
    <row r="843" ht="14.25" hidden="1" customHeight="1" x14ac:dyDescent="0.2"/>
    <row r="844" ht="14.25" hidden="1" customHeight="1" x14ac:dyDescent="0.2"/>
    <row r="845" ht="14.25" hidden="1" customHeight="1" x14ac:dyDescent="0.2"/>
    <row r="846" ht="14.25" hidden="1" customHeight="1" x14ac:dyDescent="0.2"/>
    <row r="847" ht="14.25" hidden="1" customHeight="1" x14ac:dyDescent="0.2"/>
    <row r="848" ht="14.25" hidden="1" customHeight="1" x14ac:dyDescent="0.2"/>
    <row r="849" ht="14.25" hidden="1" customHeight="1" x14ac:dyDescent="0.2"/>
    <row r="850" ht="14.25" hidden="1" customHeight="1" x14ac:dyDescent="0.2"/>
    <row r="851" ht="14.25" hidden="1" customHeight="1" x14ac:dyDescent="0.2"/>
    <row r="852" ht="14.25" hidden="1" customHeight="1" x14ac:dyDescent="0.2"/>
    <row r="853" ht="14.25" hidden="1" customHeight="1" x14ac:dyDescent="0.2"/>
    <row r="854" ht="14.25" hidden="1" customHeight="1" x14ac:dyDescent="0.2"/>
    <row r="855" ht="14.25" hidden="1" customHeight="1" x14ac:dyDescent="0.2"/>
    <row r="856" ht="14.25" hidden="1" customHeight="1" x14ac:dyDescent="0.2"/>
    <row r="857" ht="14.25" hidden="1" customHeight="1" x14ac:dyDescent="0.2"/>
    <row r="858" ht="14.25" hidden="1" customHeight="1" x14ac:dyDescent="0.2"/>
    <row r="859" ht="14.25" hidden="1" customHeight="1" x14ac:dyDescent="0.2"/>
    <row r="860" ht="14.25" hidden="1" customHeight="1" x14ac:dyDescent="0.2"/>
    <row r="861" ht="14.25" hidden="1" customHeight="1" x14ac:dyDescent="0.2"/>
    <row r="862" ht="14.25" hidden="1" customHeight="1" x14ac:dyDescent="0.2"/>
    <row r="863" ht="14.25" hidden="1" customHeight="1" x14ac:dyDescent="0.2"/>
    <row r="864" ht="14.25" hidden="1" customHeight="1" x14ac:dyDescent="0.2"/>
    <row r="865" ht="14.25" hidden="1" customHeight="1" x14ac:dyDescent="0.2"/>
    <row r="866" ht="14.25" hidden="1" customHeight="1" x14ac:dyDescent="0.2"/>
    <row r="867" ht="14.25" hidden="1" customHeight="1" x14ac:dyDescent="0.2"/>
    <row r="868" ht="14.25" hidden="1" customHeight="1" x14ac:dyDescent="0.2"/>
    <row r="869" ht="14.25" hidden="1" customHeight="1" x14ac:dyDescent="0.2"/>
    <row r="870" ht="14.25" hidden="1" customHeight="1" x14ac:dyDescent="0.2"/>
    <row r="871" ht="14.25" hidden="1" customHeight="1" x14ac:dyDescent="0.2"/>
    <row r="872" ht="14.25" hidden="1" customHeight="1" x14ac:dyDescent="0.2"/>
    <row r="873" ht="14.25" hidden="1" customHeight="1" x14ac:dyDescent="0.2"/>
    <row r="874" ht="14.25" hidden="1" customHeight="1" x14ac:dyDescent="0.2"/>
    <row r="875" ht="14.25" hidden="1" customHeight="1" x14ac:dyDescent="0.2"/>
    <row r="876" ht="14.25" hidden="1" customHeight="1" x14ac:dyDescent="0.2"/>
    <row r="877" ht="14.25" hidden="1" customHeight="1" x14ac:dyDescent="0.2"/>
    <row r="878" ht="14.25" hidden="1" customHeight="1" x14ac:dyDescent="0.2"/>
    <row r="879" ht="14.25" hidden="1" customHeight="1" x14ac:dyDescent="0.2"/>
    <row r="880" ht="14.25" hidden="1" customHeight="1" x14ac:dyDescent="0.2"/>
    <row r="881" ht="14.25" hidden="1" customHeight="1" x14ac:dyDescent="0.2"/>
    <row r="882" ht="14.25" hidden="1" customHeight="1" x14ac:dyDescent="0.2"/>
    <row r="883" ht="14.25" hidden="1" customHeight="1" x14ac:dyDescent="0.2"/>
    <row r="884" ht="14.25" hidden="1" customHeight="1" x14ac:dyDescent="0.2"/>
    <row r="885" ht="14.25" hidden="1" customHeight="1" x14ac:dyDescent="0.2"/>
    <row r="886" ht="14.25" hidden="1" customHeight="1" x14ac:dyDescent="0.2"/>
    <row r="887" ht="14.25" hidden="1" customHeight="1" x14ac:dyDescent="0.2"/>
    <row r="888" ht="14.25" hidden="1" customHeight="1" x14ac:dyDescent="0.2"/>
    <row r="889" ht="14.25" hidden="1" customHeight="1" x14ac:dyDescent="0.2"/>
    <row r="890" ht="14.25" hidden="1" customHeight="1" x14ac:dyDescent="0.2"/>
    <row r="891" ht="14.25" hidden="1" customHeight="1" x14ac:dyDescent="0.2"/>
    <row r="892" ht="14.25" hidden="1" customHeight="1" x14ac:dyDescent="0.2"/>
    <row r="893" ht="14.25" hidden="1" customHeight="1" x14ac:dyDescent="0.2"/>
    <row r="894" ht="14.25" hidden="1" customHeight="1" x14ac:dyDescent="0.2"/>
    <row r="895" ht="14.25" hidden="1" customHeight="1" x14ac:dyDescent="0.2"/>
    <row r="896" ht="14.25" hidden="1" customHeight="1" x14ac:dyDescent="0.2"/>
    <row r="897" ht="14.25" hidden="1" customHeight="1" x14ac:dyDescent="0.2"/>
    <row r="898" ht="14.25" hidden="1" customHeight="1" x14ac:dyDescent="0.2"/>
    <row r="899" ht="14.25" hidden="1" customHeight="1" x14ac:dyDescent="0.2"/>
    <row r="900" ht="14.25" hidden="1" customHeight="1" x14ac:dyDescent="0.2"/>
    <row r="901" ht="14.25" hidden="1" customHeight="1" x14ac:dyDescent="0.2"/>
    <row r="902" ht="14.25" hidden="1" customHeight="1" x14ac:dyDescent="0.2"/>
    <row r="903" ht="14.25" hidden="1" customHeight="1" x14ac:dyDescent="0.2"/>
    <row r="904" ht="14.25" hidden="1" customHeight="1" x14ac:dyDescent="0.2"/>
    <row r="905" ht="14.25" hidden="1" customHeight="1" x14ac:dyDescent="0.2"/>
    <row r="906" ht="14.25" hidden="1" customHeight="1" x14ac:dyDescent="0.2"/>
    <row r="907" ht="14.25" hidden="1" customHeight="1" x14ac:dyDescent="0.2"/>
    <row r="908" ht="14.25" hidden="1" customHeight="1" x14ac:dyDescent="0.2"/>
    <row r="909" ht="14.25" hidden="1" customHeight="1" x14ac:dyDescent="0.2"/>
    <row r="910" ht="14.25" hidden="1" customHeight="1" x14ac:dyDescent="0.2"/>
    <row r="911" ht="14.25" hidden="1" customHeight="1" x14ac:dyDescent="0.2"/>
    <row r="912" ht="14.25" hidden="1" customHeight="1" x14ac:dyDescent="0.2"/>
    <row r="913" ht="14.25" hidden="1" customHeight="1" x14ac:dyDescent="0.2"/>
    <row r="914" ht="14.25" hidden="1" customHeight="1" x14ac:dyDescent="0.2"/>
    <row r="915" ht="14.25" hidden="1" customHeight="1" x14ac:dyDescent="0.2"/>
    <row r="916" ht="14.25" hidden="1" customHeight="1" x14ac:dyDescent="0.2"/>
    <row r="917" ht="14.25" hidden="1" customHeight="1" x14ac:dyDescent="0.2"/>
    <row r="918" ht="14.25" hidden="1" customHeight="1" x14ac:dyDescent="0.2"/>
    <row r="919" ht="14.25" hidden="1" customHeight="1" x14ac:dyDescent="0.2"/>
    <row r="920" ht="14.25" hidden="1" customHeight="1" x14ac:dyDescent="0.2"/>
    <row r="921" ht="14.25" hidden="1" customHeight="1" x14ac:dyDescent="0.2"/>
    <row r="922" ht="14.25" hidden="1" customHeight="1" x14ac:dyDescent="0.2"/>
    <row r="923" ht="14.25" hidden="1" customHeight="1" x14ac:dyDescent="0.2"/>
    <row r="924" ht="14.25" hidden="1" customHeight="1" x14ac:dyDescent="0.2"/>
    <row r="925" ht="14.25" hidden="1" customHeight="1" x14ac:dyDescent="0.2"/>
    <row r="926" ht="14.25" hidden="1" customHeight="1" x14ac:dyDescent="0.2"/>
    <row r="927" ht="14.25" hidden="1" customHeight="1" x14ac:dyDescent="0.2"/>
    <row r="928" ht="14.25" hidden="1" customHeight="1" x14ac:dyDescent="0.2"/>
    <row r="929" ht="14.25" hidden="1" customHeight="1" x14ac:dyDescent="0.2"/>
    <row r="930" ht="14.25" hidden="1" customHeight="1" x14ac:dyDescent="0.2"/>
    <row r="931" ht="14.25" hidden="1" customHeight="1" x14ac:dyDescent="0.2"/>
    <row r="932" ht="14.25" hidden="1" customHeight="1" x14ac:dyDescent="0.2"/>
    <row r="933" ht="14.25" hidden="1" customHeight="1" x14ac:dyDescent="0.2"/>
    <row r="934" ht="14.25" hidden="1" customHeight="1" x14ac:dyDescent="0.2"/>
    <row r="935" ht="14.25" hidden="1" customHeight="1" x14ac:dyDescent="0.2"/>
    <row r="936" ht="14.25" hidden="1" customHeight="1" x14ac:dyDescent="0.2"/>
    <row r="937" ht="14.25" hidden="1" customHeight="1" x14ac:dyDescent="0.2"/>
    <row r="938" ht="14.25" hidden="1" customHeight="1" x14ac:dyDescent="0.2"/>
    <row r="939" ht="14.25" hidden="1" customHeight="1" x14ac:dyDescent="0.2"/>
    <row r="940" ht="14.25" hidden="1" customHeight="1" x14ac:dyDescent="0.2"/>
    <row r="941" ht="14.25" hidden="1" customHeight="1" x14ac:dyDescent="0.2"/>
    <row r="942" ht="14.25" hidden="1" customHeight="1" x14ac:dyDescent="0.2"/>
    <row r="943" ht="14.25" hidden="1" customHeight="1" x14ac:dyDescent="0.2"/>
    <row r="944" ht="14.25" hidden="1" customHeight="1" x14ac:dyDescent="0.2"/>
    <row r="945" ht="14.25" hidden="1" customHeight="1" x14ac:dyDescent="0.2"/>
    <row r="946" ht="14.25" hidden="1" customHeight="1" x14ac:dyDescent="0.2"/>
    <row r="947" ht="14.25" hidden="1" customHeight="1" x14ac:dyDescent="0.2"/>
    <row r="948" ht="14.25" hidden="1" customHeight="1" x14ac:dyDescent="0.2"/>
    <row r="949" ht="14.25" hidden="1" customHeight="1" x14ac:dyDescent="0.2"/>
    <row r="950" ht="14.25" hidden="1" customHeight="1" x14ac:dyDescent="0.2"/>
    <row r="951" ht="14.25" hidden="1" customHeight="1" x14ac:dyDescent="0.2"/>
    <row r="952" ht="14.25" hidden="1" customHeight="1" x14ac:dyDescent="0.2"/>
    <row r="953" ht="14.25" hidden="1" customHeight="1" x14ac:dyDescent="0.2"/>
    <row r="954" ht="14.25" hidden="1" customHeight="1" x14ac:dyDescent="0.2"/>
    <row r="955" ht="14.25" hidden="1" customHeight="1" x14ac:dyDescent="0.2"/>
    <row r="956" ht="14.25" hidden="1" customHeight="1" x14ac:dyDescent="0.2"/>
    <row r="957" ht="14.25" hidden="1" customHeight="1" x14ac:dyDescent="0.2"/>
    <row r="958" ht="14.25" hidden="1" customHeight="1" x14ac:dyDescent="0.2"/>
    <row r="959" ht="14.25" hidden="1" customHeight="1" x14ac:dyDescent="0.2"/>
    <row r="960" ht="14.25" hidden="1" customHeight="1" x14ac:dyDescent="0.2"/>
    <row r="961" ht="14.25" hidden="1" customHeight="1" x14ac:dyDescent="0.2"/>
    <row r="962" ht="14.25" hidden="1" customHeight="1" x14ac:dyDescent="0.2"/>
    <row r="963" ht="14.25" hidden="1" customHeight="1" x14ac:dyDescent="0.2"/>
    <row r="964" ht="14.25" hidden="1" customHeight="1" x14ac:dyDescent="0.2"/>
    <row r="965" ht="14.25" hidden="1" customHeight="1" x14ac:dyDescent="0.2"/>
    <row r="966" ht="14.25" hidden="1" customHeight="1" x14ac:dyDescent="0.2"/>
    <row r="967" ht="14.25" hidden="1" customHeight="1" x14ac:dyDescent="0.2"/>
    <row r="968" ht="14.25" hidden="1" customHeight="1" x14ac:dyDescent="0.2"/>
    <row r="969" ht="14.25" hidden="1" customHeight="1" x14ac:dyDescent="0.2"/>
    <row r="970" ht="14.25" hidden="1" customHeight="1" x14ac:dyDescent="0.2"/>
    <row r="971" ht="14.25" hidden="1" customHeight="1" x14ac:dyDescent="0.2"/>
    <row r="972" ht="14.25" hidden="1" customHeight="1" x14ac:dyDescent="0.2"/>
    <row r="973" ht="14.25" hidden="1" customHeight="1" x14ac:dyDescent="0.2"/>
    <row r="974" ht="14.25" hidden="1" customHeight="1" x14ac:dyDescent="0.2"/>
    <row r="975" ht="14.25" hidden="1" customHeight="1" x14ac:dyDescent="0.2"/>
    <row r="976" ht="14.25" hidden="1" customHeight="1" x14ac:dyDescent="0.2"/>
    <row r="977" ht="14.25" hidden="1" customHeight="1" x14ac:dyDescent="0.2"/>
    <row r="978" ht="14.25" hidden="1" customHeight="1" x14ac:dyDescent="0.2"/>
    <row r="979" ht="14.25" hidden="1" customHeight="1" x14ac:dyDescent="0.2"/>
    <row r="980" ht="14.25" hidden="1" customHeight="1" x14ac:dyDescent="0.2"/>
    <row r="981" ht="14.25" hidden="1" customHeight="1" x14ac:dyDescent="0.2"/>
    <row r="982" ht="14.25" hidden="1" customHeight="1" x14ac:dyDescent="0.2"/>
    <row r="983" ht="14.25" hidden="1" customHeight="1" x14ac:dyDescent="0.2"/>
    <row r="984" ht="14.25" hidden="1" customHeight="1" x14ac:dyDescent="0.2"/>
    <row r="985" ht="14.25" hidden="1" customHeight="1" x14ac:dyDescent="0.2"/>
    <row r="986" ht="14.25" hidden="1" customHeight="1" x14ac:dyDescent="0.2"/>
    <row r="987" ht="14.25" hidden="1" customHeight="1" x14ac:dyDescent="0.2"/>
    <row r="988" ht="14.25" hidden="1" customHeight="1" x14ac:dyDescent="0.2"/>
    <row r="989" ht="14.25" hidden="1" customHeight="1" x14ac:dyDescent="0.2"/>
    <row r="990" ht="14.25" hidden="1" customHeight="1" x14ac:dyDescent="0.2"/>
    <row r="991" ht="14.25" hidden="1" customHeight="1" x14ac:dyDescent="0.2"/>
    <row r="992" ht="14.25" hidden="1" customHeight="1" x14ac:dyDescent="0.2"/>
    <row r="993" ht="14.25" hidden="1" customHeight="1" x14ac:dyDescent="0.2"/>
    <row r="994" ht="14.25" hidden="1" customHeight="1" x14ac:dyDescent="0.2"/>
    <row r="995" ht="14.25" hidden="1" customHeight="1" x14ac:dyDescent="0.2"/>
    <row r="996" ht="14.25" hidden="1" customHeight="1" x14ac:dyDescent="0.2"/>
    <row r="997" ht="14.25" hidden="1" customHeight="1" x14ac:dyDescent="0.2"/>
    <row r="998" ht="14.25" hidden="1" customHeight="1" x14ac:dyDescent="0.2"/>
    <row r="999" ht="14.25" hidden="1" customHeight="1" x14ac:dyDescent="0.2"/>
    <row r="1000" ht="14.25" hidden="1" customHeight="1" x14ac:dyDescent="0.2"/>
    <row r="1001" ht="14.25" hidden="1" customHeight="1" x14ac:dyDescent="0.2"/>
    <row r="1002" ht="14.25" hidden="1" customHeight="1" x14ac:dyDescent="0.2"/>
    <row r="1003" ht="14.25" hidden="1" customHeight="1" x14ac:dyDescent="0.2"/>
    <row r="1004" ht="14.25" hidden="1" customHeight="1" x14ac:dyDescent="0.2"/>
    <row r="1005" ht="14.25" hidden="1" customHeight="1" x14ac:dyDescent="0.2"/>
    <row r="1006" ht="14.25" hidden="1" customHeight="1" x14ac:dyDescent="0.2"/>
    <row r="1007" ht="14.25" hidden="1" customHeight="1" x14ac:dyDescent="0.2"/>
    <row r="1008" ht="14.25" hidden="1" customHeight="1" x14ac:dyDescent="0.2"/>
    <row r="1009" ht="14.25" hidden="1" customHeight="1" x14ac:dyDescent="0.2"/>
    <row r="1010" ht="14.25" hidden="1" customHeight="1" x14ac:dyDescent="0.2"/>
    <row r="1011" ht="14.25" hidden="1" customHeight="1" x14ac:dyDescent="0.2"/>
    <row r="1012" ht="14.25" hidden="1" customHeight="1" x14ac:dyDescent="0.2"/>
    <row r="1013" ht="14.25" hidden="1" customHeight="1" x14ac:dyDescent="0.2"/>
    <row r="1014" ht="14.25" hidden="1" customHeight="1" x14ac:dyDescent="0.2"/>
    <row r="1015" ht="14.25" hidden="1" customHeight="1" x14ac:dyDescent="0.2"/>
    <row r="1016" ht="14.25" hidden="1" customHeight="1" x14ac:dyDescent="0.2"/>
    <row r="1017" ht="14.25" hidden="1" customHeight="1" x14ac:dyDescent="0.2"/>
    <row r="1018" ht="14.25" hidden="1" customHeight="1" x14ac:dyDescent="0.2"/>
    <row r="1019" ht="14.25" hidden="1" customHeight="1" x14ac:dyDescent="0.2"/>
    <row r="1020" ht="14.25" hidden="1" customHeight="1" x14ac:dyDescent="0.2"/>
    <row r="1021" ht="14.25" hidden="1" customHeight="1" x14ac:dyDescent="0.2"/>
    <row r="1022" ht="14.25" hidden="1" customHeight="1" x14ac:dyDescent="0.2"/>
    <row r="1023" ht="14.25" hidden="1" customHeight="1" x14ac:dyDescent="0.2"/>
    <row r="1024" ht="14.25" hidden="1" customHeight="1" x14ac:dyDescent="0.2"/>
    <row r="1025" ht="14.25" hidden="1" customHeight="1" x14ac:dyDescent="0.2"/>
    <row r="1026" ht="14.25" hidden="1" customHeight="1" x14ac:dyDescent="0.2"/>
    <row r="1027" ht="14.25" hidden="1" customHeight="1" x14ac:dyDescent="0.2"/>
    <row r="1028" ht="14.25" hidden="1" customHeight="1" x14ac:dyDescent="0.2"/>
    <row r="1029" ht="14.25" hidden="1" customHeight="1" x14ac:dyDescent="0.2"/>
    <row r="1030" ht="14.25" hidden="1" customHeight="1" x14ac:dyDescent="0.2"/>
    <row r="1031" ht="14.25" hidden="1" customHeight="1" x14ac:dyDescent="0.2"/>
    <row r="1032" ht="14.25" hidden="1" customHeight="1" x14ac:dyDescent="0.2"/>
    <row r="1033" ht="14.25" hidden="1" customHeight="1" x14ac:dyDescent="0.2"/>
    <row r="1034" ht="14.25" hidden="1" customHeight="1" x14ac:dyDescent="0.2"/>
    <row r="1035" ht="14.25" hidden="1" customHeight="1" x14ac:dyDescent="0.2"/>
    <row r="1036" ht="14.25" hidden="1" customHeight="1" x14ac:dyDescent="0.2"/>
    <row r="1037" ht="14.25" hidden="1" customHeight="1" x14ac:dyDescent="0.2"/>
    <row r="1038" ht="14.25" hidden="1" customHeight="1" x14ac:dyDescent="0.2"/>
    <row r="1039" ht="14.25" hidden="1" customHeight="1" x14ac:dyDescent="0.2"/>
    <row r="1040" ht="14.25" hidden="1" customHeight="1" x14ac:dyDescent="0.2"/>
    <row r="1041" ht="14.25" hidden="1" customHeight="1" x14ac:dyDescent="0.2"/>
    <row r="1042" ht="14.25" hidden="1" customHeight="1" x14ac:dyDescent="0.2"/>
    <row r="1043" ht="14.25" hidden="1" customHeight="1" x14ac:dyDescent="0.2"/>
    <row r="1044" ht="14.25" hidden="1" customHeight="1" x14ac:dyDescent="0.2"/>
    <row r="1045" ht="14.25" hidden="1" customHeight="1" x14ac:dyDescent="0.2"/>
    <row r="1046" ht="14.25" hidden="1" customHeight="1" x14ac:dyDescent="0.2"/>
    <row r="1047" ht="14.25" hidden="1" customHeight="1" x14ac:dyDescent="0.2"/>
    <row r="1048" ht="14.25" hidden="1" customHeight="1" x14ac:dyDescent="0.2"/>
    <row r="1049" ht="14.25" hidden="1" customHeight="1" x14ac:dyDescent="0.2"/>
    <row r="1050" ht="14.25" hidden="1" customHeight="1" x14ac:dyDescent="0.2"/>
    <row r="1051" ht="14.25" hidden="1" customHeight="1" x14ac:dyDescent="0.2"/>
    <row r="1052" ht="14.25" hidden="1" customHeight="1" x14ac:dyDescent="0.2"/>
    <row r="1053" ht="14.25" hidden="1" customHeight="1" x14ac:dyDescent="0.2"/>
    <row r="1054" ht="14.25" hidden="1" customHeight="1" x14ac:dyDescent="0.2"/>
    <row r="1055" ht="14.25" hidden="1" customHeight="1" x14ac:dyDescent="0.2"/>
    <row r="1056" ht="14.25" hidden="1" customHeight="1" x14ac:dyDescent="0.2"/>
    <row r="1057" ht="14.25" hidden="1" customHeight="1" x14ac:dyDescent="0.2"/>
    <row r="1058" ht="14.25" hidden="1" customHeight="1" x14ac:dyDescent="0.2"/>
    <row r="1059" ht="14.25" hidden="1" customHeight="1" x14ac:dyDescent="0.2"/>
    <row r="1060" ht="14.25" hidden="1" customHeight="1" x14ac:dyDescent="0.2"/>
    <row r="1061" ht="14.25" hidden="1" customHeight="1" x14ac:dyDescent="0.2"/>
    <row r="1062" ht="14.25" hidden="1" customHeight="1" x14ac:dyDescent="0.2"/>
    <row r="1063" ht="14.25" hidden="1" customHeight="1" x14ac:dyDescent="0.2"/>
    <row r="1064" ht="14.25" hidden="1" customHeight="1" x14ac:dyDescent="0.2"/>
    <row r="1065" ht="14.25" hidden="1" customHeight="1" x14ac:dyDescent="0.2"/>
    <row r="1066" ht="14.25" hidden="1" customHeight="1" x14ac:dyDescent="0.2"/>
    <row r="1067" ht="14.25" hidden="1" customHeight="1" x14ac:dyDescent="0.2"/>
    <row r="1068" ht="14.25" hidden="1" customHeight="1" x14ac:dyDescent="0.2"/>
    <row r="1069" ht="14.25" hidden="1" customHeight="1" x14ac:dyDescent="0.2"/>
    <row r="1070" ht="14.25" hidden="1" customHeight="1" x14ac:dyDescent="0.2"/>
    <row r="1071" ht="14.25" hidden="1" customHeight="1" x14ac:dyDescent="0.2"/>
    <row r="1072" ht="14.25" hidden="1" customHeight="1" x14ac:dyDescent="0.2"/>
    <row r="1073" ht="14.25" hidden="1" customHeight="1" x14ac:dyDescent="0.2"/>
    <row r="1074" ht="14.25" hidden="1" customHeight="1" x14ac:dyDescent="0.2"/>
    <row r="1075" ht="14.25" hidden="1" customHeight="1" x14ac:dyDescent="0.2"/>
    <row r="1076" ht="14.25" hidden="1" customHeight="1" x14ac:dyDescent="0.2"/>
    <row r="1077" ht="14.25" hidden="1" customHeight="1" x14ac:dyDescent="0.2"/>
    <row r="1078" ht="14.25" hidden="1" customHeight="1" x14ac:dyDescent="0.2"/>
    <row r="1079" ht="14.25" hidden="1" customHeight="1" x14ac:dyDescent="0.2"/>
    <row r="1080" ht="14.25" hidden="1" customHeight="1" x14ac:dyDescent="0.2"/>
    <row r="1081" ht="14.25" hidden="1" customHeight="1" x14ac:dyDescent="0.2"/>
    <row r="1082" ht="14.25" hidden="1" customHeight="1" x14ac:dyDescent="0.2"/>
    <row r="1083" ht="14.25" hidden="1" customHeight="1" x14ac:dyDescent="0.2"/>
    <row r="1084" ht="14.25" hidden="1" customHeight="1" x14ac:dyDescent="0.2"/>
    <row r="1085" ht="14.25" hidden="1" customHeight="1" x14ac:dyDescent="0.2"/>
    <row r="1086" ht="14.25" hidden="1" customHeight="1" x14ac:dyDescent="0.2"/>
    <row r="1087" ht="14.25" hidden="1" customHeight="1" x14ac:dyDescent="0.2"/>
    <row r="1088" ht="14.25" hidden="1" customHeight="1" x14ac:dyDescent="0.2"/>
    <row r="1089" ht="14.25" hidden="1" customHeight="1" x14ac:dyDescent="0.2"/>
    <row r="1090" ht="14.25" hidden="1" customHeight="1" x14ac:dyDescent="0.2"/>
    <row r="1091" ht="14.25" hidden="1" customHeight="1" x14ac:dyDescent="0.2"/>
    <row r="1092" ht="14.25" hidden="1" customHeight="1" x14ac:dyDescent="0.2"/>
    <row r="1093" ht="14.25" hidden="1" customHeight="1" x14ac:dyDescent="0.2"/>
    <row r="1094" ht="14.25" hidden="1" customHeight="1" x14ac:dyDescent="0.2"/>
    <row r="1095" ht="14.25" hidden="1" customHeight="1" x14ac:dyDescent="0.2"/>
    <row r="1096" ht="14.25" hidden="1" customHeight="1" x14ac:dyDescent="0.2"/>
    <row r="1097" ht="14.25" hidden="1" customHeight="1" x14ac:dyDescent="0.2"/>
    <row r="1098" ht="14.25" hidden="1" customHeight="1" x14ac:dyDescent="0.2"/>
    <row r="1099" ht="14.25" hidden="1" customHeight="1" x14ac:dyDescent="0.2"/>
    <row r="1100" ht="14.25" hidden="1" customHeight="1" x14ac:dyDescent="0.2"/>
    <row r="1101" ht="14.25" hidden="1" customHeight="1" x14ac:dyDescent="0.2"/>
    <row r="1102" ht="14.25" hidden="1" customHeight="1" x14ac:dyDescent="0.2"/>
    <row r="1103" ht="14.25" hidden="1" customHeight="1" x14ac:dyDescent="0.2"/>
    <row r="1104" ht="14.25" hidden="1" customHeight="1" x14ac:dyDescent="0.2"/>
    <row r="1105" ht="14.25" hidden="1" customHeight="1" x14ac:dyDescent="0.2"/>
    <row r="1106" ht="14.25" hidden="1" customHeight="1" x14ac:dyDescent="0.2"/>
    <row r="1107" ht="14.25" hidden="1" customHeight="1" x14ac:dyDescent="0.2"/>
    <row r="1108" ht="14.25" hidden="1" customHeight="1" x14ac:dyDescent="0.2"/>
    <row r="1109" ht="14.25" hidden="1" customHeight="1" x14ac:dyDescent="0.2"/>
    <row r="1110" ht="14.25" hidden="1" customHeight="1" x14ac:dyDescent="0.2"/>
    <row r="1111" ht="14.25" hidden="1" customHeight="1" x14ac:dyDescent="0.2"/>
    <row r="1112" ht="14.25" hidden="1" customHeight="1" x14ac:dyDescent="0.2"/>
    <row r="1113" ht="14.25" hidden="1" customHeight="1" x14ac:dyDescent="0.2"/>
    <row r="1114" ht="14.25" hidden="1" customHeight="1" x14ac:dyDescent="0.2"/>
    <row r="1115" ht="14.25" hidden="1" customHeight="1" x14ac:dyDescent="0.2"/>
    <row r="1116" ht="14.25" hidden="1" customHeight="1" x14ac:dyDescent="0.2"/>
    <row r="1117" ht="14.25" hidden="1" customHeight="1" x14ac:dyDescent="0.2"/>
    <row r="1118" ht="14.25" hidden="1" customHeight="1" x14ac:dyDescent="0.2"/>
    <row r="1119" ht="14.25" hidden="1" customHeight="1" x14ac:dyDescent="0.2"/>
    <row r="1120" ht="14.25" hidden="1" customHeight="1" x14ac:dyDescent="0.2"/>
    <row r="1121" ht="14.25" hidden="1" customHeight="1" x14ac:dyDescent="0.2"/>
    <row r="1122" ht="14.25" hidden="1" customHeight="1" x14ac:dyDescent="0.2"/>
    <row r="1123" ht="14.25" hidden="1" customHeight="1" x14ac:dyDescent="0.2"/>
    <row r="1124" ht="14.25" hidden="1" customHeight="1" x14ac:dyDescent="0.2"/>
    <row r="1125" ht="14.25" hidden="1" customHeight="1" x14ac:dyDescent="0.2"/>
    <row r="1126" ht="14.25" hidden="1" customHeight="1" x14ac:dyDescent="0.2"/>
    <row r="1127" ht="14.25" hidden="1" customHeight="1" x14ac:dyDescent="0.2"/>
    <row r="1128" ht="14.25" hidden="1" customHeight="1" x14ac:dyDescent="0.2"/>
    <row r="1129" ht="14.25" hidden="1" customHeight="1" x14ac:dyDescent="0.2"/>
    <row r="1130" ht="14.25" hidden="1" customHeight="1" x14ac:dyDescent="0.2"/>
    <row r="1131" ht="14.25" hidden="1" customHeight="1" x14ac:dyDescent="0.2"/>
    <row r="1132" ht="14.25" hidden="1" customHeight="1" x14ac:dyDescent="0.2"/>
    <row r="1133" ht="14.25" hidden="1" customHeight="1" x14ac:dyDescent="0.2"/>
    <row r="1134" ht="14.25" hidden="1" customHeight="1" x14ac:dyDescent="0.2"/>
    <row r="1135" ht="14.25" hidden="1" customHeight="1" x14ac:dyDescent="0.2"/>
    <row r="1136" ht="14.25" hidden="1" customHeight="1" x14ac:dyDescent="0.2"/>
    <row r="1137" ht="14.25" hidden="1" customHeight="1" x14ac:dyDescent="0.2"/>
    <row r="1138" ht="14.25" hidden="1" customHeight="1" x14ac:dyDescent="0.2"/>
    <row r="1139" ht="14.25" hidden="1" customHeight="1" x14ac:dyDescent="0.2"/>
    <row r="1140" ht="14.25" hidden="1" customHeight="1" x14ac:dyDescent="0.2"/>
    <row r="1141" ht="14.25" hidden="1" customHeight="1" x14ac:dyDescent="0.2"/>
    <row r="1142" ht="14.25" hidden="1" customHeight="1" x14ac:dyDescent="0.2"/>
    <row r="1143" ht="14.25" hidden="1" customHeight="1" x14ac:dyDescent="0.2"/>
    <row r="1144" ht="14.25" hidden="1" customHeight="1" x14ac:dyDescent="0.2"/>
    <row r="1145" ht="14.25" hidden="1" customHeight="1" x14ac:dyDescent="0.2"/>
    <row r="1146" ht="14.25" hidden="1" customHeight="1" x14ac:dyDescent="0.2"/>
    <row r="1147" ht="14.25" hidden="1" customHeight="1" x14ac:dyDescent="0.2"/>
    <row r="1148" ht="14.25" hidden="1" customHeight="1" x14ac:dyDescent="0.2"/>
    <row r="1149" ht="14.25" hidden="1" customHeight="1" x14ac:dyDescent="0.2"/>
    <row r="1150" ht="14.25" hidden="1" customHeight="1" x14ac:dyDescent="0.2"/>
    <row r="1151" ht="14.25" hidden="1" customHeight="1" x14ac:dyDescent="0.2"/>
    <row r="1152" ht="14.25" hidden="1" customHeight="1" x14ac:dyDescent="0.2"/>
    <row r="1153" ht="14.25" hidden="1" customHeight="1" x14ac:dyDescent="0.2"/>
    <row r="1154" ht="14.25" hidden="1" customHeight="1" x14ac:dyDescent="0.2"/>
    <row r="1155" ht="14.25" hidden="1" customHeight="1" x14ac:dyDescent="0.2"/>
    <row r="1156" ht="14.25" hidden="1" customHeight="1" x14ac:dyDescent="0.2"/>
    <row r="1157" ht="14.25" hidden="1" customHeight="1" x14ac:dyDescent="0.2"/>
    <row r="1158" ht="14.25" hidden="1" customHeight="1" x14ac:dyDescent="0.2"/>
    <row r="1159" ht="14.25" hidden="1" customHeight="1" x14ac:dyDescent="0.2"/>
    <row r="1160" ht="14.25" hidden="1" customHeight="1" x14ac:dyDescent="0.2"/>
    <row r="1161" ht="14.25" hidden="1" customHeight="1" x14ac:dyDescent="0.2"/>
    <row r="1162" ht="14.25" hidden="1" customHeight="1" x14ac:dyDescent="0.2"/>
    <row r="1163" ht="14.25" hidden="1" customHeight="1" x14ac:dyDescent="0.2"/>
    <row r="1164" ht="14.25" hidden="1" customHeight="1" x14ac:dyDescent="0.2"/>
    <row r="1165" ht="14.25" hidden="1" customHeight="1" x14ac:dyDescent="0.2"/>
    <row r="1166" ht="14.25" hidden="1" customHeight="1" x14ac:dyDescent="0.2"/>
    <row r="1167" ht="14.25" hidden="1" customHeight="1" x14ac:dyDescent="0.2"/>
    <row r="1168" ht="14.25" hidden="1" customHeight="1" x14ac:dyDescent="0.2"/>
    <row r="1169" ht="14.25" hidden="1" customHeight="1" x14ac:dyDescent="0.2"/>
    <row r="1170" ht="14.25" hidden="1" customHeight="1" x14ac:dyDescent="0.2"/>
    <row r="1171" ht="14.25" hidden="1" customHeight="1" x14ac:dyDescent="0.2"/>
    <row r="1172" ht="14.25" hidden="1" customHeight="1" x14ac:dyDescent="0.2"/>
    <row r="1173" ht="14.25" hidden="1" customHeight="1" x14ac:dyDescent="0.2"/>
    <row r="1174" ht="14.25" hidden="1" customHeight="1" x14ac:dyDescent="0.2"/>
    <row r="1175" ht="14.25" hidden="1" customHeight="1" x14ac:dyDescent="0.2"/>
    <row r="1176" ht="14.25" hidden="1" customHeight="1" x14ac:dyDescent="0.2"/>
    <row r="1177" ht="14.25" hidden="1" customHeight="1" x14ac:dyDescent="0.2"/>
    <row r="1178" ht="14.25" hidden="1" customHeight="1" x14ac:dyDescent="0.2"/>
    <row r="1179" ht="14.25" hidden="1" customHeight="1" x14ac:dyDescent="0.2"/>
    <row r="1180" ht="14.25" hidden="1" customHeight="1" x14ac:dyDescent="0.2"/>
    <row r="1181" ht="14.25" hidden="1" customHeight="1" x14ac:dyDescent="0.2"/>
    <row r="1182" ht="14.25" hidden="1" customHeight="1" x14ac:dyDescent="0.2"/>
    <row r="1183" ht="14.25" hidden="1" customHeight="1" x14ac:dyDescent="0.2"/>
    <row r="1184" ht="14.25" hidden="1" customHeight="1" x14ac:dyDescent="0.2"/>
    <row r="1185" ht="14.25" hidden="1" customHeight="1" x14ac:dyDescent="0.2"/>
    <row r="1186" ht="14.25" hidden="1" customHeight="1" x14ac:dyDescent="0.2"/>
    <row r="1187" ht="14.25" hidden="1" customHeight="1" x14ac:dyDescent="0.2"/>
    <row r="1188" ht="14.25" hidden="1" customHeight="1" x14ac:dyDescent="0.2"/>
    <row r="1189" ht="14.25" hidden="1" customHeight="1" x14ac:dyDescent="0.2"/>
    <row r="1190" ht="14.25" hidden="1" customHeight="1" x14ac:dyDescent="0.2"/>
    <row r="1191" ht="14.25" hidden="1" customHeight="1" x14ac:dyDescent="0.2"/>
    <row r="1192" ht="14.25" hidden="1" customHeight="1" x14ac:dyDescent="0.2"/>
    <row r="1193" ht="14.25" hidden="1" customHeight="1" x14ac:dyDescent="0.2"/>
    <row r="1194" ht="14.25" hidden="1" customHeight="1" x14ac:dyDescent="0.2"/>
    <row r="1195" ht="14.25" hidden="1" customHeight="1" x14ac:dyDescent="0.2"/>
    <row r="1196" ht="14.25" hidden="1" customHeight="1" x14ac:dyDescent="0.2"/>
    <row r="1197" ht="14.25" hidden="1" customHeight="1" x14ac:dyDescent="0.2"/>
    <row r="1198" ht="14.25" hidden="1" customHeight="1" x14ac:dyDescent="0.2"/>
    <row r="1199" ht="14.25" hidden="1" customHeight="1" x14ac:dyDescent="0.2"/>
    <row r="1200" ht="14.25" hidden="1" customHeight="1" x14ac:dyDescent="0.2"/>
    <row r="1201" ht="14.25" hidden="1" customHeight="1" x14ac:dyDescent="0.2"/>
    <row r="1202" ht="14.25" hidden="1" customHeight="1" x14ac:dyDescent="0.2"/>
    <row r="1203" ht="14.25" hidden="1" customHeight="1" x14ac:dyDescent="0.2"/>
    <row r="1204" ht="14.25" hidden="1" customHeight="1" x14ac:dyDescent="0.2"/>
    <row r="1205" ht="14.25" hidden="1" customHeight="1" x14ac:dyDescent="0.2"/>
    <row r="1206" ht="14.25" hidden="1" customHeight="1" x14ac:dyDescent="0.2"/>
    <row r="1207" ht="14.25" hidden="1" customHeight="1" x14ac:dyDescent="0.2"/>
    <row r="1208" ht="14.25" hidden="1" customHeight="1" x14ac:dyDescent="0.2"/>
    <row r="1209" ht="14.25" hidden="1" customHeight="1" x14ac:dyDescent="0.2"/>
    <row r="1210" ht="14.25" hidden="1" customHeight="1" x14ac:dyDescent="0.2"/>
    <row r="1211" ht="14.25" hidden="1" customHeight="1" x14ac:dyDescent="0.2"/>
    <row r="1212" ht="14.25" hidden="1" customHeight="1" x14ac:dyDescent="0.2"/>
    <row r="1213" ht="14.25" hidden="1" customHeight="1" x14ac:dyDescent="0.2"/>
    <row r="1214" ht="14.25" hidden="1" customHeight="1" x14ac:dyDescent="0.2"/>
    <row r="1215" ht="14.25" hidden="1" customHeight="1" x14ac:dyDescent="0.2"/>
    <row r="1216" ht="14.25" hidden="1" customHeight="1" x14ac:dyDescent="0.2"/>
    <row r="1217" ht="14.25" hidden="1" customHeight="1" x14ac:dyDescent="0.2"/>
    <row r="1218" ht="14.25" hidden="1" customHeight="1" x14ac:dyDescent="0.2"/>
    <row r="1219" ht="14.25" hidden="1" customHeight="1" x14ac:dyDescent="0.2"/>
    <row r="1220" ht="14.25" hidden="1" customHeight="1" x14ac:dyDescent="0.2"/>
    <row r="1221" ht="14.25" hidden="1" customHeight="1" x14ac:dyDescent="0.2"/>
    <row r="1222" ht="14.25" hidden="1" customHeight="1" x14ac:dyDescent="0.2"/>
    <row r="1223" ht="14.25" hidden="1" customHeight="1" x14ac:dyDescent="0.2"/>
    <row r="1224" ht="14.25" hidden="1" customHeight="1" x14ac:dyDescent="0.2"/>
    <row r="1225" ht="14.25" hidden="1" customHeight="1" x14ac:dyDescent="0.2"/>
    <row r="1226" ht="14.25" hidden="1" customHeight="1" x14ac:dyDescent="0.2"/>
    <row r="1227" ht="14.25" hidden="1" customHeight="1" x14ac:dyDescent="0.2"/>
    <row r="1228" ht="14.25" hidden="1" customHeight="1" x14ac:dyDescent="0.2"/>
    <row r="1229" ht="14.25" hidden="1" customHeight="1" x14ac:dyDescent="0.2"/>
    <row r="1230" ht="14.25" hidden="1" customHeight="1" x14ac:dyDescent="0.2"/>
    <row r="1231" ht="14.25" hidden="1" customHeight="1" x14ac:dyDescent="0.2"/>
    <row r="1232" ht="14.25" hidden="1" customHeight="1" x14ac:dyDescent="0.2"/>
    <row r="1233" ht="14.25" hidden="1" customHeight="1" x14ac:dyDescent="0.2"/>
    <row r="1234" ht="14.25" hidden="1" customHeight="1" x14ac:dyDescent="0.2"/>
    <row r="1235" ht="14.25" hidden="1" customHeight="1" x14ac:dyDescent="0.2"/>
    <row r="1236" ht="14.25" hidden="1" customHeight="1" x14ac:dyDescent="0.2"/>
    <row r="1237" ht="14.25" hidden="1" customHeight="1" x14ac:dyDescent="0.2"/>
    <row r="1238" ht="14.25" hidden="1" customHeight="1" x14ac:dyDescent="0.2"/>
    <row r="1239" ht="14.25" hidden="1" customHeight="1" x14ac:dyDescent="0.2"/>
    <row r="1240" ht="14.25" hidden="1" customHeight="1" x14ac:dyDescent="0.2"/>
    <row r="1241" ht="14.25" hidden="1" customHeight="1" x14ac:dyDescent="0.2"/>
    <row r="1242" ht="14.25" hidden="1" customHeight="1" x14ac:dyDescent="0.2"/>
    <row r="1243" ht="14.25" hidden="1" customHeight="1" x14ac:dyDescent="0.2"/>
    <row r="1244" ht="14.25" hidden="1" customHeight="1" x14ac:dyDescent="0.2"/>
    <row r="1245" ht="14.25" hidden="1" customHeight="1" x14ac:dyDescent="0.2"/>
    <row r="1246" ht="14.25" hidden="1" customHeight="1" x14ac:dyDescent="0.2"/>
    <row r="1247" ht="14.25" hidden="1" customHeight="1" x14ac:dyDescent="0.2"/>
    <row r="1248" ht="14.25" hidden="1" customHeight="1" x14ac:dyDescent="0.2"/>
    <row r="1249" ht="14.25" hidden="1" customHeight="1" x14ac:dyDescent="0.2"/>
    <row r="1250" ht="14.25" hidden="1" customHeight="1" x14ac:dyDescent="0.2"/>
    <row r="1251" ht="14.25" hidden="1" customHeight="1" x14ac:dyDescent="0.2"/>
    <row r="1252" ht="14.25" hidden="1" customHeight="1" x14ac:dyDescent="0.2"/>
    <row r="1253" ht="14.25" hidden="1" customHeight="1" x14ac:dyDescent="0.2"/>
    <row r="1254" ht="14.25" hidden="1" customHeight="1" x14ac:dyDescent="0.2"/>
    <row r="1255" ht="14.25" hidden="1" customHeight="1" x14ac:dyDescent="0.2"/>
    <row r="1256" ht="14.25" hidden="1" customHeight="1" x14ac:dyDescent="0.2"/>
    <row r="1257" ht="14.25" hidden="1" customHeight="1" x14ac:dyDescent="0.2"/>
    <row r="1258" ht="14.25" hidden="1" customHeight="1" x14ac:dyDescent="0.2"/>
    <row r="1259" ht="14.25" hidden="1" customHeight="1" x14ac:dyDescent="0.2"/>
    <row r="1260" ht="14.25" hidden="1" customHeight="1" x14ac:dyDescent="0.2"/>
    <row r="1261" ht="14.25" hidden="1" customHeight="1" x14ac:dyDescent="0.2"/>
    <row r="1262" ht="14.25" hidden="1" customHeight="1" x14ac:dyDescent="0.2"/>
    <row r="1263" ht="14.25" hidden="1" customHeight="1" x14ac:dyDescent="0.2"/>
    <row r="1264" ht="14.25" hidden="1" customHeight="1" x14ac:dyDescent="0.2"/>
    <row r="1265" ht="14.25" hidden="1" customHeight="1" x14ac:dyDescent="0.2"/>
    <row r="1266" ht="14.25" hidden="1" customHeight="1" x14ac:dyDescent="0.2"/>
    <row r="1267" ht="14.25" hidden="1" customHeight="1" x14ac:dyDescent="0.2"/>
    <row r="1268" ht="14.25" hidden="1" customHeight="1" x14ac:dyDescent="0.2"/>
    <row r="1269" ht="14.25" hidden="1" customHeight="1" x14ac:dyDescent="0.2"/>
    <row r="1270" ht="14.25" hidden="1" customHeight="1" x14ac:dyDescent="0.2"/>
    <row r="1271" ht="14.25" hidden="1" customHeight="1" x14ac:dyDescent="0.2"/>
    <row r="1272" ht="14.25" hidden="1" customHeight="1" x14ac:dyDescent="0.2"/>
    <row r="1273" ht="14.25" hidden="1" customHeight="1" x14ac:dyDescent="0.2"/>
    <row r="1274" ht="14.25" hidden="1" customHeight="1" x14ac:dyDescent="0.2"/>
    <row r="1275" ht="14.25" hidden="1" customHeight="1" x14ac:dyDescent="0.2"/>
    <row r="1276" ht="14.25" hidden="1" customHeight="1" x14ac:dyDescent="0.2"/>
    <row r="1277" ht="14.25" hidden="1" customHeight="1" x14ac:dyDescent="0.2"/>
    <row r="1278" ht="14.25" hidden="1" customHeight="1" x14ac:dyDescent="0.2"/>
    <row r="1279" ht="14.25" hidden="1" customHeight="1" x14ac:dyDescent="0.2"/>
    <row r="1280" ht="14.25" hidden="1" customHeight="1" x14ac:dyDescent="0.2"/>
    <row r="1281" ht="14.25" hidden="1" customHeight="1" x14ac:dyDescent="0.2"/>
    <row r="1282" ht="14.25" hidden="1" customHeight="1" x14ac:dyDescent="0.2"/>
    <row r="1283" ht="14.25" hidden="1" customHeight="1" x14ac:dyDescent="0.2"/>
    <row r="1284" ht="14.25" hidden="1" customHeight="1" x14ac:dyDescent="0.2"/>
    <row r="1285" ht="14.25" hidden="1" customHeight="1" x14ac:dyDescent="0.2"/>
    <row r="1286" ht="14.25" hidden="1" customHeight="1" x14ac:dyDescent="0.2"/>
    <row r="1287" ht="14.25" hidden="1" customHeight="1" x14ac:dyDescent="0.2"/>
    <row r="1288" ht="14.25" hidden="1" customHeight="1" x14ac:dyDescent="0.2"/>
    <row r="1289" ht="14.25" hidden="1" customHeight="1" x14ac:dyDescent="0.2"/>
    <row r="1290" ht="14.25" hidden="1" customHeight="1" x14ac:dyDescent="0.2"/>
    <row r="1291" ht="14.25" hidden="1" customHeight="1" x14ac:dyDescent="0.2"/>
    <row r="1292" ht="14.25" hidden="1" customHeight="1" x14ac:dyDescent="0.2"/>
    <row r="1293" ht="14.25" hidden="1" customHeight="1" x14ac:dyDescent="0.2"/>
    <row r="1294" ht="14.25" hidden="1" customHeight="1" x14ac:dyDescent="0.2"/>
    <row r="1295" ht="14.25" hidden="1" customHeight="1" x14ac:dyDescent="0.2"/>
    <row r="1296" ht="14.25" hidden="1" customHeight="1" x14ac:dyDescent="0.2"/>
    <row r="1297" ht="14.25" hidden="1" customHeight="1" x14ac:dyDescent="0.2"/>
    <row r="1298" ht="14.25" hidden="1" customHeight="1" x14ac:dyDescent="0.2"/>
    <row r="1299" ht="14.25" hidden="1" customHeight="1" x14ac:dyDescent="0.2"/>
    <row r="1300" ht="14.25" hidden="1" customHeight="1" x14ac:dyDescent="0.2"/>
    <row r="1301" ht="14.25" hidden="1" customHeight="1" x14ac:dyDescent="0.2"/>
    <row r="1302" ht="14.25" hidden="1" customHeight="1" x14ac:dyDescent="0.2"/>
    <row r="1303" ht="14.25" hidden="1" customHeight="1" x14ac:dyDescent="0.2"/>
    <row r="1304" ht="14.25" hidden="1" customHeight="1" x14ac:dyDescent="0.2"/>
    <row r="1305" ht="14.25" hidden="1" customHeight="1" x14ac:dyDescent="0.2"/>
    <row r="1306" ht="14.25" hidden="1" customHeight="1" x14ac:dyDescent="0.2"/>
    <row r="1307" ht="14.25" hidden="1" customHeight="1" x14ac:dyDescent="0.2"/>
    <row r="1308" ht="14.25" hidden="1" customHeight="1" x14ac:dyDescent="0.2"/>
    <row r="1309" ht="14.25" hidden="1" customHeight="1" x14ac:dyDescent="0.2"/>
    <row r="1310" ht="14.25" hidden="1" customHeight="1" x14ac:dyDescent="0.2"/>
    <row r="1311" ht="14.25" hidden="1" customHeight="1" x14ac:dyDescent="0.2"/>
    <row r="1312" ht="14.25" hidden="1" customHeight="1" x14ac:dyDescent="0.2"/>
    <row r="1313" ht="14.25" hidden="1" customHeight="1" x14ac:dyDescent="0.2"/>
    <row r="1314" ht="14.25" hidden="1" customHeight="1" x14ac:dyDescent="0.2"/>
    <row r="1315" ht="14.25" hidden="1" customHeight="1" x14ac:dyDescent="0.2"/>
    <row r="1316" ht="14.25" hidden="1" customHeight="1" x14ac:dyDescent="0.2"/>
    <row r="1317" ht="14.25" hidden="1" customHeight="1" x14ac:dyDescent="0.2"/>
    <row r="1318" ht="14.25" hidden="1" customHeight="1" x14ac:dyDescent="0.2"/>
    <row r="1319" ht="14.25" hidden="1" customHeight="1" x14ac:dyDescent="0.2"/>
    <row r="1320" ht="14.25" hidden="1" customHeight="1" x14ac:dyDescent="0.2"/>
    <row r="1321" ht="14.25" hidden="1" customHeight="1" x14ac:dyDescent="0.2"/>
    <row r="1322" ht="14.25" hidden="1" customHeight="1" x14ac:dyDescent="0.2"/>
    <row r="1323" ht="14.25" hidden="1" customHeight="1" x14ac:dyDescent="0.2"/>
    <row r="1324" ht="14.25" hidden="1" customHeight="1" x14ac:dyDescent="0.2"/>
    <row r="1325" ht="14.25" hidden="1" customHeight="1" x14ac:dyDescent="0.2"/>
    <row r="1326" ht="14.25" hidden="1" customHeight="1" x14ac:dyDescent="0.2"/>
    <row r="1327" ht="14.25" hidden="1" customHeight="1" x14ac:dyDescent="0.2"/>
    <row r="1328" ht="14.25" hidden="1" customHeight="1" x14ac:dyDescent="0.2"/>
    <row r="1329" ht="14.25" hidden="1" customHeight="1" x14ac:dyDescent="0.2"/>
    <row r="1330" ht="14.25" hidden="1" customHeight="1" x14ac:dyDescent="0.2"/>
    <row r="1331" ht="14.25" hidden="1" customHeight="1" x14ac:dyDescent="0.2"/>
    <row r="1332" ht="14.25" hidden="1" customHeight="1" x14ac:dyDescent="0.2"/>
    <row r="1333" ht="14.25" hidden="1" customHeight="1" x14ac:dyDescent="0.2"/>
    <row r="1334" ht="14.25" hidden="1" customHeight="1" x14ac:dyDescent="0.2"/>
    <row r="1335" ht="14.25" hidden="1" customHeight="1" x14ac:dyDescent="0.2"/>
    <row r="1336" ht="14.25" hidden="1" customHeight="1" x14ac:dyDescent="0.2"/>
    <row r="1337" ht="14.25" hidden="1" customHeight="1" x14ac:dyDescent="0.2"/>
    <row r="1338" ht="14.25" hidden="1" customHeight="1" x14ac:dyDescent="0.2"/>
    <row r="1339" ht="14.25" hidden="1" customHeight="1" x14ac:dyDescent="0.2"/>
    <row r="1340" ht="14.25" hidden="1" customHeight="1" x14ac:dyDescent="0.2"/>
    <row r="1341" ht="14.25" hidden="1" customHeight="1" x14ac:dyDescent="0.2"/>
    <row r="1342" ht="14.25" hidden="1" customHeight="1" x14ac:dyDescent="0.2"/>
    <row r="1343" ht="14.25" hidden="1" customHeight="1" x14ac:dyDescent="0.2"/>
    <row r="1344" ht="14.25" hidden="1" customHeight="1" x14ac:dyDescent="0.2"/>
    <row r="1345" ht="14.25" hidden="1" customHeight="1" x14ac:dyDescent="0.2"/>
    <row r="1346" ht="14.25" hidden="1" customHeight="1" x14ac:dyDescent="0.2"/>
    <row r="1347" ht="14.25" hidden="1" customHeight="1" x14ac:dyDescent="0.2"/>
    <row r="1348" ht="14.25" hidden="1" customHeight="1" x14ac:dyDescent="0.2"/>
    <row r="1349" ht="14.25" hidden="1" customHeight="1" x14ac:dyDescent="0.2"/>
    <row r="1350" ht="14.25" hidden="1" customHeight="1" x14ac:dyDescent="0.2"/>
    <row r="1351" ht="14.25" hidden="1" customHeight="1" x14ac:dyDescent="0.2"/>
    <row r="1352" ht="14.25" hidden="1" customHeight="1" x14ac:dyDescent="0.2"/>
    <row r="1353" ht="14.25" hidden="1" customHeight="1" x14ac:dyDescent="0.2"/>
    <row r="1354" ht="14.25" hidden="1" customHeight="1" x14ac:dyDescent="0.2"/>
    <row r="1355" ht="14.25" hidden="1" customHeight="1" x14ac:dyDescent="0.2"/>
    <row r="1356" ht="14.25" hidden="1" customHeight="1" x14ac:dyDescent="0.2"/>
    <row r="1357" ht="14.25" hidden="1" customHeight="1" x14ac:dyDescent="0.2"/>
    <row r="1358" ht="14.25" hidden="1" customHeight="1" x14ac:dyDescent="0.2"/>
    <row r="1359" ht="14.25" hidden="1" customHeight="1" x14ac:dyDescent="0.2"/>
    <row r="1360" ht="14.25" hidden="1" customHeight="1" x14ac:dyDescent="0.2"/>
    <row r="1361" ht="14.25" hidden="1" customHeight="1" x14ac:dyDescent="0.2"/>
    <row r="1362" ht="14.25" hidden="1" customHeight="1" x14ac:dyDescent="0.2"/>
    <row r="1363" ht="14.25" hidden="1" customHeight="1" x14ac:dyDescent="0.2"/>
    <row r="1364" ht="14.25" hidden="1" customHeight="1" x14ac:dyDescent="0.2"/>
    <row r="1365" ht="14.25" hidden="1" customHeight="1" x14ac:dyDescent="0.2"/>
    <row r="1366" ht="14.25" hidden="1" customHeight="1" x14ac:dyDescent="0.2"/>
    <row r="1367" ht="14.25" hidden="1" customHeight="1" x14ac:dyDescent="0.2"/>
    <row r="1368" ht="14.25" hidden="1" customHeight="1" x14ac:dyDescent="0.2"/>
    <row r="1369" ht="14.25" hidden="1" customHeight="1" x14ac:dyDescent="0.2"/>
    <row r="1370" ht="14.25" hidden="1" customHeight="1" x14ac:dyDescent="0.2"/>
    <row r="1371" ht="14.25" hidden="1" customHeight="1" x14ac:dyDescent="0.2"/>
    <row r="1372" ht="14.25" hidden="1" customHeight="1" x14ac:dyDescent="0.2"/>
    <row r="1373" ht="14.25" hidden="1" customHeight="1" x14ac:dyDescent="0.2"/>
    <row r="1374" ht="14.25" hidden="1" customHeight="1" x14ac:dyDescent="0.2"/>
    <row r="1375" ht="14.25" hidden="1" customHeight="1" x14ac:dyDescent="0.2"/>
    <row r="1376" ht="14.25" hidden="1" customHeight="1" x14ac:dyDescent="0.2"/>
    <row r="1377" ht="14.25" hidden="1" customHeight="1" x14ac:dyDescent="0.2"/>
    <row r="1378" ht="14.25" hidden="1" customHeight="1" x14ac:dyDescent="0.2"/>
    <row r="1379" ht="14.25" hidden="1" customHeight="1" x14ac:dyDescent="0.2"/>
    <row r="1380" ht="14.25" hidden="1" customHeight="1" x14ac:dyDescent="0.2"/>
    <row r="1381" ht="14.25" hidden="1" customHeight="1" x14ac:dyDescent="0.2"/>
    <row r="1382" ht="14.25" hidden="1" customHeight="1" x14ac:dyDescent="0.2"/>
    <row r="1383" ht="14.25" hidden="1" customHeight="1" x14ac:dyDescent="0.2"/>
    <row r="1384" ht="14.25" hidden="1" customHeight="1" x14ac:dyDescent="0.2"/>
    <row r="1385" ht="14.25" hidden="1" customHeight="1" x14ac:dyDescent="0.2"/>
    <row r="1386" ht="14.25" hidden="1" customHeight="1" x14ac:dyDescent="0.2"/>
    <row r="1387" ht="14.25" hidden="1" customHeight="1" x14ac:dyDescent="0.2"/>
    <row r="1388" ht="14.25" hidden="1" customHeight="1" x14ac:dyDescent="0.2"/>
    <row r="1389" ht="14.25" hidden="1" customHeight="1" x14ac:dyDescent="0.2"/>
    <row r="1390" ht="14.25" hidden="1" customHeight="1" x14ac:dyDescent="0.2"/>
    <row r="1391" ht="14.25" hidden="1" customHeight="1" x14ac:dyDescent="0.2"/>
    <row r="1392" ht="14.25" hidden="1" customHeight="1" x14ac:dyDescent="0.2"/>
    <row r="1393" ht="14.25" hidden="1" customHeight="1" x14ac:dyDescent="0.2"/>
    <row r="1394" ht="14.25" hidden="1" customHeight="1" x14ac:dyDescent="0.2"/>
    <row r="1395" ht="14.25" hidden="1" customHeight="1" x14ac:dyDescent="0.2"/>
    <row r="1396" ht="14.25" hidden="1" customHeight="1" x14ac:dyDescent="0.2"/>
    <row r="1397" ht="14.25" hidden="1" customHeight="1" x14ac:dyDescent="0.2"/>
    <row r="1398" ht="14.25" hidden="1" customHeight="1" x14ac:dyDescent="0.2"/>
    <row r="1399" ht="14.25" hidden="1" customHeight="1" x14ac:dyDescent="0.2"/>
    <row r="1400" ht="14.25" hidden="1" customHeight="1" x14ac:dyDescent="0.2"/>
    <row r="1401" ht="14.25" hidden="1" customHeight="1" x14ac:dyDescent="0.2"/>
    <row r="1402" ht="14.25" hidden="1" customHeight="1" x14ac:dyDescent="0.2"/>
    <row r="1403" ht="14.25" hidden="1" customHeight="1" x14ac:dyDescent="0.2"/>
    <row r="1404" ht="14.25" hidden="1" customHeight="1" x14ac:dyDescent="0.2"/>
    <row r="1405" ht="14.25" hidden="1" customHeight="1" x14ac:dyDescent="0.2"/>
    <row r="1406" ht="14.25" hidden="1" customHeight="1" x14ac:dyDescent="0.2"/>
    <row r="1407" ht="14.25" hidden="1" customHeight="1" x14ac:dyDescent="0.2"/>
    <row r="1408" ht="14.25" hidden="1" customHeight="1" x14ac:dyDescent="0.2"/>
    <row r="1409" ht="14.25" hidden="1" customHeight="1" x14ac:dyDescent="0.2"/>
    <row r="1410" ht="14.25" hidden="1" customHeight="1" x14ac:dyDescent="0.2"/>
    <row r="1411" ht="14.25" hidden="1" customHeight="1" x14ac:dyDescent="0.2"/>
    <row r="1412" ht="14.25" hidden="1" customHeight="1" x14ac:dyDescent="0.2"/>
    <row r="1413" ht="14.25" hidden="1" customHeight="1" x14ac:dyDescent="0.2"/>
    <row r="1414" ht="14.25" hidden="1" customHeight="1" x14ac:dyDescent="0.2"/>
    <row r="1415" ht="14.25" hidden="1" customHeight="1" x14ac:dyDescent="0.2"/>
    <row r="1416" ht="14.25" hidden="1" customHeight="1" x14ac:dyDescent="0.2"/>
    <row r="1417" ht="14.25" hidden="1" customHeight="1" x14ac:dyDescent="0.2"/>
    <row r="1418" ht="14.25" hidden="1" customHeight="1" x14ac:dyDescent="0.2"/>
    <row r="1419" ht="14.25" hidden="1" customHeight="1" x14ac:dyDescent="0.2"/>
    <row r="1420" ht="14.25" hidden="1" customHeight="1" x14ac:dyDescent="0.2"/>
    <row r="1421" ht="14.25" hidden="1" customHeight="1" x14ac:dyDescent="0.2"/>
    <row r="1422" ht="14.25" hidden="1" customHeight="1" x14ac:dyDescent="0.2"/>
    <row r="1423" ht="14.25" hidden="1" customHeight="1" x14ac:dyDescent="0.2"/>
    <row r="1424" ht="14.25" hidden="1" customHeight="1" x14ac:dyDescent="0.2"/>
    <row r="1425" ht="14.25" hidden="1" customHeight="1" x14ac:dyDescent="0.2"/>
    <row r="1426" ht="14.25" hidden="1" customHeight="1" x14ac:dyDescent="0.2"/>
    <row r="1427" ht="14.25" hidden="1" customHeight="1" x14ac:dyDescent="0.2"/>
    <row r="1428" ht="14.25" hidden="1" customHeight="1" x14ac:dyDescent="0.2"/>
    <row r="1429" ht="14.25" hidden="1" customHeight="1" x14ac:dyDescent="0.2"/>
    <row r="1430" ht="14.25" hidden="1" customHeight="1" x14ac:dyDescent="0.2"/>
    <row r="1431" ht="14.25" hidden="1" customHeight="1" x14ac:dyDescent="0.2"/>
    <row r="1432" ht="14.25" hidden="1" customHeight="1" x14ac:dyDescent="0.2"/>
    <row r="1433" ht="14.25" hidden="1" customHeight="1" x14ac:dyDescent="0.2"/>
    <row r="1434" ht="14.25" hidden="1" customHeight="1" x14ac:dyDescent="0.2"/>
    <row r="1435" ht="14.25" hidden="1" customHeight="1" x14ac:dyDescent="0.2"/>
    <row r="1436" ht="14.25" hidden="1" customHeight="1" x14ac:dyDescent="0.2"/>
    <row r="1437" ht="14.25" hidden="1" customHeight="1" x14ac:dyDescent="0.2"/>
    <row r="1438" ht="14.25" hidden="1" customHeight="1" x14ac:dyDescent="0.2"/>
    <row r="1439" ht="14.25" hidden="1" customHeight="1" x14ac:dyDescent="0.2"/>
    <row r="1440" ht="14.25" hidden="1" customHeight="1" x14ac:dyDescent="0.2"/>
    <row r="1441" ht="14.25" hidden="1" customHeight="1" x14ac:dyDescent="0.2"/>
    <row r="1442" ht="14.25" hidden="1" customHeight="1" x14ac:dyDescent="0.2"/>
    <row r="1443" ht="14.25" hidden="1" customHeight="1" x14ac:dyDescent="0.2"/>
    <row r="1444" ht="14.25" hidden="1" customHeight="1" x14ac:dyDescent="0.2"/>
    <row r="1445" ht="14.25" hidden="1" customHeight="1" x14ac:dyDescent="0.2"/>
    <row r="1446" ht="14.25" hidden="1" customHeight="1" x14ac:dyDescent="0.2"/>
    <row r="1447" ht="14.25" hidden="1" customHeight="1" x14ac:dyDescent="0.2"/>
    <row r="1448" ht="14.25" hidden="1" customHeight="1" x14ac:dyDescent="0.2"/>
    <row r="1449" ht="14.25" hidden="1" customHeight="1" x14ac:dyDescent="0.2"/>
    <row r="1450" ht="14.25" hidden="1" customHeight="1" x14ac:dyDescent="0.2"/>
    <row r="1451" ht="14.25" hidden="1" customHeight="1" x14ac:dyDescent="0.2"/>
    <row r="1452" ht="14.25" hidden="1" customHeight="1" x14ac:dyDescent="0.2"/>
    <row r="1453" ht="14.25" hidden="1" customHeight="1" x14ac:dyDescent="0.2"/>
    <row r="1454" ht="14.25" hidden="1" customHeight="1" x14ac:dyDescent="0.2"/>
    <row r="1455" ht="14.25" hidden="1" customHeight="1" x14ac:dyDescent="0.2"/>
    <row r="1456" ht="14.25" hidden="1" customHeight="1" x14ac:dyDescent="0.2"/>
    <row r="1457" ht="14.25" hidden="1" customHeight="1" x14ac:dyDescent="0.2"/>
    <row r="1458" ht="14.25" hidden="1" customHeight="1" x14ac:dyDescent="0.2"/>
    <row r="1459" ht="14.25" hidden="1" customHeight="1" x14ac:dyDescent="0.2"/>
    <row r="1460" ht="14.25" hidden="1" customHeight="1" x14ac:dyDescent="0.2"/>
    <row r="1461" ht="14.25" hidden="1" customHeight="1" x14ac:dyDescent="0.2"/>
    <row r="1462" ht="14.25" hidden="1" customHeight="1" x14ac:dyDescent="0.2"/>
    <row r="1463" ht="14.25" hidden="1" customHeight="1" x14ac:dyDescent="0.2"/>
    <row r="1464" ht="14.25" hidden="1" customHeight="1" x14ac:dyDescent="0.2"/>
    <row r="1465" ht="14.25" hidden="1" customHeight="1" x14ac:dyDescent="0.2"/>
    <row r="1466" ht="14.25" hidden="1" customHeight="1" x14ac:dyDescent="0.2"/>
    <row r="1467" ht="14.25" hidden="1" customHeight="1" x14ac:dyDescent="0.2"/>
    <row r="1468" ht="14.25" hidden="1" customHeight="1" x14ac:dyDescent="0.2"/>
    <row r="1469" ht="14.25" hidden="1" customHeight="1" x14ac:dyDescent="0.2"/>
    <row r="1470" ht="14.25" hidden="1" customHeight="1" x14ac:dyDescent="0.2"/>
    <row r="1471" ht="14.25" hidden="1" customHeight="1" x14ac:dyDescent="0.2"/>
    <row r="1472" ht="14.25" hidden="1" customHeight="1" x14ac:dyDescent="0.2"/>
    <row r="1473" ht="14.25" hidden="1" customHeight="1" x14ac:dyDescent="0.2"/>
    <row r="1474" ht="14.25" hidden="1" customHeight="1" x14ac:dyDescent="0.2"/>
    <row r="1475" ht="14.25" hidden="1" customHeight="1" x14ac:dyDescent="0.2"/>
    <row r="1476" ht="14.25" hidden="1" customHeight="1" x14ac:dyDescent="0.2"/>
    <row r="1477" ht="14.25" hidden="1" customHeight="1" x14ac:dyDescent="0.2"/>
    <row r="1478" ht="14.25" hidden="1" customHeight="1" x14ac:dyDescent="0.2"/>
    <row r="1479" ht="14.25" hidden="1" customHeight="1" x14ac:dyDescent="0.2"/>
    <row r="1480" ht="14.25" hidden="1" customHeight="1" x14ac:dyDescent="0.2"/>
    <row r="1481" ht="14.25" hidden="1" customHeight="1" x14ac:dyDescent="0.2"/>
    <row r="1482" ht="14.25" hidden="1" customHeight="1" x14ac:dyDescent="0.2"/>
    <row r="1483" ht="14.25" hidden="1" customHeight="1" x14ac:dyDescent="0.2"/>
    <row r="1484" ht="14.25" hidden="1" customHeight="1" x14ac:dyDescent="0.2"/>
    <row r="1485" ht="14.25" hidden="1" customHeight="1" x14ac:dyDescent="0.2"/>
    <row r="1486" ht="14.25" hidden="1" customHeight="1" x14ac:dyDescent="0.2"/>
    <row r="1487" ht="14.25" hidden="1" customHeight="1" x14ac:dyDescent="0.2"/>
    <row r="1488" ht="14.25" hidden="1" customHeight="1" x14ac:dyDescent="0.2"/>
    <row r="1489" ht="14.25" hidden="1" customHeight="1" x14ac:dyDescent="0.2"/>
    <row r="1490" ht="14.25" hidden="1" customHeight="1" x14ac:dyDescent="0.2"/>
    <row r="1491" ht="14.25" hidden="1" customHeight="1" x14ac:dyDescent="0.2"/>
    <row r="1492" ht="14.25" hidden="1" customHeight="1" x14ac:dyDescent="0.2"/>
    <row r="1493" ht="14.25" hidden="1" customHeight="1" x14ac:dyDescent="0.2"/>
    <row r="1494" ht="14.25" hidden="1" customHeight="1" x14ac:dyDescent="0.2"/>
    <row r="1495" ht="14.25" hidden="1" customHeight="1" x14ac:dyDescent="0.2"/>
    <row r="1496" ht="14.25" hidden="1" customHeight="1" x14ac:dyDescent="0.2"/>
    <row r="1497" ht="14.25" hidden="1" customHeight="1" x14ac:dyDescent="0.2"/>
    <row r="1498" ht="14.25" hidden="1" customHeight="1" x14ac:dyDescent="0.2"/>
    <row r="1499" ht="14.25" hidden="1" customHeight="1" x14ac:dyDescent="0.2"/>
    <row r="1500" ht="14.25" hidden="1" customHeight="1" x14ac:dyDescent="0.2"/>
    <row r="1501" ht="14.25" hidden="1" customHeight="1" x14ac:dyDescent="0.2"/>
    <row r="1502" ht="14.25" hidden="1" customHeight="1" x14ac:dyDescent="0.2"/>
    <row r="1503" ht="14.25" hidden="1" customHeight="1" x14ac:dyDescent="0.2"/>
    <row r="1504" ht="14.25" hidden="1" customHeight="1" x14ac:dyDescent="0.2"/>
    <row r="1505" ht="14.25" hidden="1" customHeight="1" x14ac:dyDescent="0.2"/>
    <row r="1506" ht="14.25" hidden="1" customHeight="1" x14ac:dyDescent="0.2"/>
    <row r="1507" ht="14.25" hidden="1" customHeight="1" x14ac:dyDescent="0.2"/>
    <row r="1508" ht="14.25" hidden="1" customHeight="1" x14ac:dyDescent="0.2"/>
    <row r="1509" ht="14.25" hidden="1" customHeight="1" x14ac:dyDescent="0.2"/>
    <row r="1510" ht="14.25" hidden="1" customHeight="1" x14ac:dyDescent="0.2"/>
    <row r="1511" ht="14.25" hidden="1" customHeight="1" x14ac:dyDescent="0.2"/>
    <row r="1512" ht="14.25" hidden="1" customHeight="1" x14ac:dyDescent="0.2"/>
    <row r="1513" ht="14.25" hidden="1" customHeight="1" x14ac:dyDescent="0.2"/>
    <row r="1514" ht="14.25" hidden="1" customHeight="1" x14ac:dyDescent="0.2"/>
    <row r="1515" ht="14.25" hidden="1" customHeight="1" x14ac:dyDescent="0.2"/>
    <row r="1516" ht="14.25" hidden="1" customHeight="1" x14ac:dyDescent="0.2"/>
    <row r="1517" ht="14.25" hidden="1" customHeight="1" x14ac:dyDescent="0.2"/>
    <row r="1518" ht="14.25" hidden="1" customHeight="1" x14ac:dyDescent="0.2"/>
    <row r="1519" ht="14.25" hidden="1" customHeight="1" x14ac:dyDescent="0.2"/>
    <row r="1520" ht="14.25" hidden="1" customHeight="1" x14ac:dyDescent="0.2"/>
    <row r="1521" ht="14.25" hidden="1" customHeight="1" x14ac:dyDescent="0.2"/>
    <row r="1522" ht="14.25" hidden="1" customHeight="1" x14ac:dyDescent="0.2"/>
    <row r="1523" ht="14.25" hidden="1" customHeight="1" x14ac:dyDescent="0.2"/>
    <row r="1524" ht="14.25" hidden="1" customHeight="1" x14ac:dyDescent="0.2"/>
    <row r="1525" ht="14.25" hidden="1" customHeight="1" x14ac:dyDescent="0.2"/>
    <row r="1526" ht="14.25" hidden="1" customHeight="1" x14ac:dyDescent="0.2"/>
    <row r="1527" ht="14.25" hidden="1" customHeight="1" x14ac:dyDescent="0.2"/>
    <row r="1528" ht="14.25" hidden="1" customHeight="1" x14ac:dyDescent="0.2"/>
    <row r="1529" ht="14.25" hidden="1" customHeight="1" x14ac:dyDescent="0.2"/>
    <row r="1530" ht="14.25" hidden="1" customHeight="1" x14ac:dyDescent="0.2"/>
    <row r="1531" ht="14.25" hidden="1" customHeight="1" x14ac:dyDescent="0.2"/>
    <row r="1532" ht="14.25" hidden="1" customHeight="1" x14ac:dyDescent="0.2"/>
    <row r="1533" ht="14.25" hidden="1" customHeight="1" x14ac:dyDescent="0.2"/>
    <row r="1534" ht="14.25" hidden="1" customHeight="1" x14ac:dyDescent="0.2"/>
    <row r="1535" ht="14.25" hidden="1" customHeight="1" x14ac:dyDescent="0.2"/>
    <row r="1536" ht="14.25" hidden="1" customHeight="1" x14ac:dyDescent="0.2"/>
    <row r="1537" ht="14.25" hidden="1" customHeight="1" x14ac:dyDescent="0.2"/>
    <row r="1538" ht="14.25" hidden="1" customHeight="1" x14ac:dyDescent="0.2"/>
    <row r="1539" ht="14.25" hidden="1" customHeight="1" x14ac:dyDescent="0.2"/>
    <row r="1540" ht="14.25" hidden="1" customHeight="1" x14ac:dyDescent="0.2"/>
    <row r="1541" ht="14.25" hidden="1" customHeight="1" x14ac:dyDescent="0.2"/>
    <row r="1542" ht="14.25" hidden="1" customHeight="1" x14ac:dyDescent="0.2"/>
    <row r="1543" ht="14.25" hidden="1" customHeight="1" x14ac:dyDescent="0.2"/>
    <row r="1544" ht="14.25" hidden="1" customHeight="1" x14ac:dyDescent="0.2"/>
    <row r="1545" ht="14.25" hidden="1" customHeight="1" x14ac:dyDescent="0.2"/>
    <row r="1546" ht="14.25" hidden="1" customHeight="1" x14ac:dyDescent="0.2"/>
    <row r="1547" ht="14.25" hidden="1" customHeight="1" x14ac:dyDescent="0.2"/>
    <row r="1548" ht="14.25" hidden="1" customHeight="1" x14ac:dyDescent="0.2"/>
    <row r="1549" ht="14.25" hidden="1" customHeight="1" x14ac:dyDescent="0.2"/>
    <row r="1550" ht="14.25" hidden="1" customHeight="1" x14ac:dyDescent="0.2"/>
    <row r="1551" ht="14.25" hidden="1" customHeight="1" x14ac:dyDescent="0.2"/>
    <row r="1552" ht="14.25" hidden="1" customHeight="1" x14ac:dyDescent="0.2"/>
    <row r="1553" ht="14.25" hidden="1" customHeight="1" x14ac:dyDescent="0.2"/>
    <row r="1554" ht="14.25" hidden="1" customHeight="1" x14ac:dyDescent="0.2"/>
    <row r="1555" ht="14.25" hidden="1" customHeight="1" x14ac:dyDescent="0.2"/>
    <row r="1556" ht="14.25" hidden="1" customHeight="1" x14ac:dyDescent="0.2"/>
    <row r="1557" ht="14.25" hidden="1" customHeight="1" x14ac:dyDescent="0.2"/>
    <row r="1558" ht="14.25" hidden="1" customHeight="1" x14ac:dyDescent="0.2"/>
    <row r="1559" ht="14.25" hidden="1" customHeight="1" x14ac:dyDescent="0.2"/>
    <row r="1560" ht="14.25" hidden="1" customHeight="1" x14ac:dyDescent="0.2"/>
    <row r="1561" ht="14.25" hidden="1" customHeight="1" x14ac:dyDescent="0.2"/>
    <row r="1562" ht="14.25" hidden="1" customHeight="1" x14ac:dyDescent="0.2"/>
    <row r="1563" ht="14.25" hidden="1" customHeight="1" x14ac:dyDescent="0.2"/>
    <row r="1564" ht="14.25" hidden="1" customHeight="1" x14ac:dyDescent="0.2"/>
    <row r="1565" ht="14.25" hidden="1" customHeight="1" x14ac:dyDescent="0.2"/>
    <row r="1566" ht="14.25" hidden="1" customHeight="1" x14ac:dyDescent="0.2"/>
    <row r="1567" ht="14.25" hidden="1" customHeight="1" x14ac:dyDescent="0.2"/>
    <row r="1568" ht="14.25" hidden="1" customHeight="1" x14ac:dyDescent="0.2"/>
    <row r="1569" ht="14.25" hidden="1" customHeight="1" x14ac:dyDescent="0.2"/>
    <row r="1570" ht="14.25" hidden="1" customHeight="1" x14ac:dyDescent="0.2"/>
    <row r="1571" ht="14.25" hidden="1" customHeight="1" x14ac:dyDescent="0.2"/>
    <row r="1572" ht="14.25" hidden="1" customHeight="1" x14ac:dyDescent="0.2"/>
    <row r="1573" ht="14.25" hidden="1" customHeight="1" x14ac:dyDescent="0.2"/>
    <row r="1574" ht="14.25" hidden="1" customHeight="1" x14ac:dyDescent="0.2"/>
    <row r="1575" ht="14.25" hidden="1" customHeight="1" x14ac:dyDescent="0.2"/>
    <row r="1576" ht="14.25" hidden="1" customHeight="1" x14ac:dyDescent="0.2"/>
    <row r="1577" ht="14.25" hidden="1" customHeight="1" x14ac:dyDescent="0.2"/>
    <row r="1578" ht="14.25" hidden="1" customHeight="1" x14ac:dyDescent="0.2"/>
    <row r="1579" ht="14.25" hidden="1" customHeight="1" x14ac:dyDescent="0.2"/>
    <row r="1580" ht="14.25" hidden="1" customHeight="1" x14ac:dyDescent="0.2"/>
    <row r="1581" ht="14.25" hidden="1" customHeight="1" x14ac:dyDescent="0.2"/>
    <row r="1582" ht="14.25" hidden="1" customHeight="1" x14ac:dyDescent="0.2"/>
    <row r="1583" ht="14.25" hidden="1" customHeight="1" x14ac:dyDescent="0.2"/>
    <row r="1584" ht="14.25" hidden="1" customHeight="1" x14ac:dyDescent="0.2"/>
    <row r="1585" ht="14.25" hidden="1" customHeight="1" x14ac:dyDescent="0.2"/>
    <row r="1586" ht="14.25" hidden="1" customHeight="1" x14ac:dyDescent="0.2"/>
    <row r="1587" ht="14.25" hidden="1" customHeight="1" x14ac:dyDescent="0.2"/>
    <row r="1588" ht="14.25" hidden="1" customHeight="1" x14ac:dyDescent="0.2"/>
    <row r="1589" ht="14.25" hidden="1" customHeight="1" x14ac:dyDescent="0.2"/>
    <row r="1590" ht="14.25" hidden="1" customHeight="1" x14ac:dyDescent="0.2"/>
    <row r="1591" ht="14.25" hidden="1" customHeight="1" x14ac:dyDescent="0.2"/>
    <row r="1592" ht="14.25" hidden="1" customHeight="1" x14ac:dyDescent="0.2"/>
    <row r="1593" ht="14.25" hidden="1" customHeight="1" x14ac:dyDescent="0.2"/>
    <row r="1594" ht="14.25" hidden="1" customHeight="1" x14ac:dyDescent="0.2"/>
    <row r="1595" ht="14.25" hidden="1" customHeight="1" x14ac:dyDescent="0.2"/>
    <row r="1596" ht="14.25" hidden="1" customHeight="1" x14ac:dyDescent="0.2"/>
    <row r="1597" ht="14.25" hidden="1" customHeight="1" x14ac:dyDescent="0.2"/>
    <row r="1598" ht="14.25" hidden="1" customHeight="1" x14ac:dyDescent="0.2"/>
    <row r="1599" ht="14.25" hidden="1" customHeight="1" x14ac:dyDescent="0.2"/>
    <row r="1600" ht="14.25" hidden="1" customHeight="1" x14ac:dyDescent="0.2"/>
    <row r="1601" ht="14.25" hidden="1" customHeight="1" x14ac:dyDescent="0.2"/>
    <row r="1602" ht="14.25" hidden="1" customHeight="1" x14ac:dyDescent="0.2"/>
    <row r="1603" ht="14.25" hidden="1" customHeight="1" x14ac:dyDescent="0.2"/>
    <row r="1604" ht="14.25" hidden="1" customHeight="1" x14ac:dyDescent="0.2"/>
    <row r="1605" ht="14.25" hidden="1" customHeight="1" x14ac:dyDescent="0.2"/>
    <row r="1606" ht="14.25" hidden="1" customHeight="1" x14ac:dyDescent="0.2"/>
    <row r="1607" ht="14.25" hidden="1" customHeight="1" x14ac:dyDescent="0.2"/>
    <row r="1608" ht="14.25" hidden="1" customHeight="1" x14ac:dyDescent="0.2"/>
    <row r="1609" ht="14.25" hidden="1" customHeight="1" x14ac:dyDescent="0.2"/>
    <row r="1610" ht="14.25" hidden="1" customHeight="1" x14ac:dyDescent="0.2"/>
    <row r="1611" ht="14.25" hidden="1" customHeight="1" x14ac:dyDescent="0.2"/>
    <row r="1612" ht="14.25" hidden="1" customHeight="1" x14ac:dyDescent="0.2"/>
    <row r="1613" ht="14.25" hidden="1" customHeight="1" x14ac:dyDescent="0.2"/>
    <row r="1614" ht="14.25" hidden="1" customHeight="1" x14ac:dyDescent="0.2"/>
    <row r="1615" ht="14.25" hidden="1" customHeight="1" x14ac:dyDescent="0.2"/>
    <row r="1616" ht="14.25" hidden="1" customHeight="1" x14ac:dyDescent="0.2"/>
    <row r="1617" ht="14.25" hidden="1" customHeight="1" x14ac:dyDescent="0.2"/>
    <row r="1618" ht="14.25" hidden="1" customHeight="1" x14ac:dyDescent="0.2"/>
    <row r="1619" ht="14.25" hidden="1" customHeight="1" x14ac:dyDescent="0.2"/>
    <row r="1620" ht="14.25" hidden="1" customHeight="1" x14ac:dyDescent="0.2"/>
    <row r="1621" ht="14.25" hidden="1" customHeight="1" x14ac:dyDescent="0.2"/>
    <row r="1622" ht="14.25" hidden="1" customHeight="1" x14ac:dyDescent="0.2"/>
    <row r="1623" ht="14.25" hidden="1" customHeight="1" x14ac:dyDescent="0.2"/>
    <row r="1624" ht="14.25" hidden="1" customHeight="1" x14ac:dyDescent="0.2"/>
    <row r="1625" ht="14.25" hidden="1" customHeight="1" x14ac:dyDescent="0.2"/>
    <row r="1626" ht="14.25" hidden="1" customHeight="1" x14ac:dyDescent="0.2"/>
    <row r="1627" ht="14.25" hidden="1" customHeight="1" x14ac:dyDescent="0.2"/>
    <row r="1628" ht="14.25" hidden="1" customHeight="1" x14ac:dyDescent="0.2"/>
    <row r="1629" ht="14.25" hidden="1" customHeight="1" x14ac:dyDescent="0.2"/>
    <row r="1630" ht="14.25" hidden="1" customHeight="1" x14ac:dyDescent="0.2"/>
    <row r="1631" ht="14.25" hidden="1" customHeight="1" x14ac:dyDescent="0.2"/>
    <row r="1632" ht="14.25" hidden="1" customHeight="1" x14ac:dyDescent="0.2"/>
    <row r="1633" ht="14.25" hidden="1" customHeight="1" x14ac:dyDescent="0.2"/>
    <row r="1634" ht="14.25" hidden="1" customHeight="1" x14ac:dyDescent="0.2"/>
    <row r="1635" ht="14.25" hidden="1" customHeight="1" x14ac:dyDescent="0.2"/>
    <row r="1636" ht="14.25" hidden="1" customHeight="1" x14ac:dyDescent="0.2"/>
    <row r="1637" ht="14.25" hidden="1" customHeight="1" x14ac:dyDescent="0.2"/>
    <row r="1638" ht="14.25" hidden="1" customHeight="1" x14ac:dyDescent="0.2"/>
    <row r="1639" ht="14.25" hidden="1" customHeight="1" x14ac:dyDescent="0.2"/>
    <row r="1640" ht="14.25" hidden="1" customHeight="1" x14ac:dyDescent="0.2"/>
    <row r="1641" ht="14.25" hidden="1" customHeight="1" x14ac:dyDescent="0.2"/>
    <row r="1642" ht="14.25" hidden="1" customHeight="1" x14ac:dyDescent="0.2"/>
    <row r="1643" ht="14.25" hidden="1" customHeight="1" x14ac:dyDescent="0.2"/>
    <row r="1644" ht="14.25" hidden="1" customHeight="1" x14ac:dyDescent="0.2"/>
    <row r="1645" ht="14.25" hidden="1" customHeight="1" x14ac:dyDescent="0.2"/>
    <row r="1646" ht="14.25" hidden="1" customHeight="1" x14ac:dyDescent="0.2"/>
    <row r="1647" ht="14.25" hidden="1" customHeight="1" x14ac:dyDescent="0.2"/>
    <row r="1648" ht="14.25" hidden="1" customHeight="1" x14ac:dyDescent="0.2"/>
    <row r="1649" ht="14.25" hidden="1" customHeight="1" x14ac:dyDescent="0.2"/>
    <row r="1650" ht="14.25" hidden="1" customHeight="1" x14ac:dyDescent="0.2"/>
    <row r="1651" ht="14.25" hidden="1" customHeight="1" x14ac:dyDescent="0.2"/>
    <row r="1652" ht="14.25" hidden="1" customHeight="1" x14ac:dyDescent="0.2"/>
    <row r="1653" ht="14.25" hidden="1" customHeight="1" x14ac:dyDescent="0.2"/>
    <row r="1654" ht="14.25" hidden="1" customHeight="1" x14ac:dyDescent="0.2"/>
    <row r="1655" ht="14.25" hidden="1" customHeight="1" x14ac:dyDescent="0.2"/>
    <row r="1656" ht="14.25" hidden="1" customHeight="1" x14ac:dyDescent="0.2"/>
    <row r="1657" ht="14.25" hidden="1" customHeight="1" x14ac:dyDescent="0.2"/>
    <row r="1658" ht="14.25" hidden="1" customHeight="1" x14ac:dyDescent="0.2"/>
    <row r="1659" ht="14.25" hidden="1" customHeight="1" x14ac:dyDescent="0.2"/>
    <row r="1660" ht="14.25" hidden="1" customHeight="1" x14ac:dyDescent="0.2"/>
    <row r="1661" ht="14.25" hidden="1" customHeight="1" x14ac:dyDescent="0.2"/>
    <row r="1662" ht="14.25" hidden="1" customHeight="1" x14ac:dyDescent="0.2"/>
    <row r="1663" ht="14.25" hidden="1" customHeight="1" x14ac:dyDescent="0.2"/>
    <row r="1664" ht="14.25" hidden="1" customHeight="1" x14ac:dyDescent="0.2"/>
    <row r="1665" ht="14.25" hidden="1" customHeight="1" x14ac:dyDescent="0.2"/>
    <row r="1666" ht="14.25" hidden="1" customHeight="1" x14ac:dyDescent="0.2"/>
    <row r="1667" ht="14.25" hidden="1" customHeight="1" x14ac:dyDescent="0.2"/>
    <row r="1668" ht="14.25" hidden="1" customHeight="1" x14ac:dyDescent="0.2"/>
    <row r="1669" ht="14.25" hidden="1" customHeight="1" x14ac:dyDescent="0.2"/>
    <row r="1670" ht="14.25" hidden="1" customHeight="1" x14ac:dyDescent="0.2"/>
    <row r="1671" ht="14.25" hidden="1" customHeight="1" x14ac:dyDescent="0.2"/>
    <row r="1672" ht="14.25" hidden="1" customHeight="1" x14ac:dyDescent="0.2"/>
    <row r="1673" ht="14.25" hidden="1" customHeight="1" x14ac:dyDescent="0.2"/>
    <row r="1674" ht="14.25" hidden="1" customHeight="1" x14ac:dyDescent="0.2"/>
    <row r="1675" ht="14.25" hidden="1" customHeight="1" x14ac:dyDescent="0.2"/>
    <row r="1676" ht="14.25" hidden="1" customHeight="1" x14ac:dyDescent="0.2"/>
    <row r="1677" ht="14.25" hidden="1" customHeight="1" x14ac:dyDescent="0.2"/>
    <row r="1678" ht="14.25" hidden="1" customHeight="1" x14ac:dyDescent="0.2"/>
    <row r="1679" ht="14.25" hidden="1" customHeight="1" x14ac:dyDescent="0.2"/>
    <row r="1680" ht="14.25" hidden="1" customHeight="1" x14ac:dyDescent="0.2"/>
    <row r="1681" ht="14.25" hidden="1" customHeight="1" x14ac:dyDescent="0.2"/>
    <row r="1682" ht="14.25" hidden="1" customHeight="1" x14ac:dyDescent="0.2"/>
    <row r="1683" ht="14.25" hidden="1" customHeight="1" x14ac:dyDescent="0.2"/>
    <row r="1684" ht="14.25" hidden="1" customHeight="1" x14ac:dyDescent="0.2"/>
    <row r="1685" ht="14.25" hidden="1" customHeight="1" x14ac:dyDescent="0.2"/>
    <row r="1686" ht="14.25" hidden="1" customHeight="1" x14ac:dyDescent="0.2"/>
    <row r="1687" ht="14.25" hidden="1" customHeight="1" x14ac:dyDescent="0.2"/>
    <row r="1688" ht="14.25" hidden="1" customHeight="1" x14ac:dyDescent="0.2"/>
    <row r="1689" ht="14.25" hidden="1" customHeight="1" x14ac:dyDescent="0.2"/>
    <row r="1690" ht="14.25" hidden="1" customHeight="1" x14ac:dyDescent="0.2"/>
    <row r="1691" ht="14.25" hidden="1" customHeight="1" x14ac:dyDescent="0.2"/>
    <row r="1692" ht="14.25" hidden="1" customHeight="1" x14ac:dyDescent="0.2"/>
    <row r="1693" ht="14.25" hidden="1" customHeight="1" x14ac:dyDescent="0.2"/>
    <row r="1694" ht="14.25" hidden="1" customHeight="1" x14ac:dyDescent="0.2"/>
    <row r="1695" ht="14.25" hidden="1" customHeight="1" x14ac:dyDescent="0.2"/>
    <row r="1696" ht="14.25" hidden="1" customHeight="1" x14ac:dyDescent="0.2"/>
    <row r="1697" ht="14.25" hidden="1" customHeight="1" x14ac:dyDescent="0.2"/>
    <row r="1698" ht="14.25" hidden="1" customHeight="1" x14ac:dyDescent="0.2"/>
    <row r="1699" ht="14.25" hidden="1" customHeight="1" x14ac:dyDescent="0.2"/>
    <row r="1700" ht="14.25" hidden="1" customHeight="1" x14ac:dyDescent="0.2"/>
    <row r="1701" ht="14.25" hidden="1" customHeight="1" x14ac:dyDescent="0.2"/>
    <row r="1702" ht="14.25" hidden="1" customHeight="1" x14ac:dyDescent="0.2"/>
    <row r="1703" ht="14.25" hidden="1" customHeight="1" x14ac:dyDescent="0.2"/>
    <row r="1704" ht="14.25" hidden="1" customHeight="1" x14ac:dyDescent="0.2"/>
    <row r="1705" ht="14.25" hidden="1" customHeight="1" x14ac:dyDescent="0.2"/>
    <row r="1706" ht="14.25" hidden="1" customHeight="1" x14ac:dyDescent="0.2"/>
    <row r="1707" ht="14.25" hidden="1" customHeight="1" x14ac:dyDescent="0.2"/>
    <row r="1708" ht="14.25" hidden="1" customHeight="1" x14ac:dyDescent="0.2"/>
    <row r="1709" ht="14.25" hidden="1" customHeight="1" x14ac:dyDescent="0.2"/>
    <row r="1710" ht="14.25" hidden="1" customHeight="1" x14ac:dyDescent="0.2"/>
    <row r="1711" ht="14.25" hidden="1" customHeight="1" x14ac:dyDescent="0.2"/>
    <row r="1712" ht="14.25" hidden="1" customHeight="1" x14ac:dyDescent="0.2"/>
    <row r="1713" ht="14.25" hidden="1" customHeight="1" x14ac:dyDescent="0.2"/>
    <row r="1714" ht="14.25" hidden="1" customHeight="1" x14ac:dyDescent="0.2"/>
    <row r="1715" ht="14.25" hidden="1" customHeight="1" x14ac:dyDescent="0.2"/>
    <row r="1716" ht="14.25" hidden="1" customHeight="1" x14ac:dyDescent="0.2"/>
    <row r="1717" ht="14.25" hidden="1" customHeight="1" x14ac:dyDescent="0.2"/>
    <row r="1718" ht="14.25" hidden="1" customHeight="1" x14ac:dyDescent="0.2"/>
    <row r="1719" ht="14.25" hidden="1" customHeight="1" x14ac:dyDescent="0.2"/>
    <row r="1720" ht="14.25" hidden="1" customHeight="1" x14ac:dyDescent="0.2"/>
    <row r="1721" ht="14.25" hidden="1" customHeight="1" x14ac:dyDescent="0.2"/>
    <row r="1722" ht="14.25" hidden="1" customHeight="1" x14ac:dyDescent="0.2"/>
    <row r="1723" ht="14.25" hidden="1" customHeight="1" x14ac:dyDescent="0.2"/>
    <row r="1724" ht="14.25" hidden="1" customHeight="1" x14ac:dyDescent="0.2"/>
    <row r="1725" ht="14.25" hidden="1" customHeight="1" x14ac:dyDescent="0.2"/>
    <row r="1726" ht="14.25" hidden="1" customHeight="1" x14ac:dyDescent="0.2"/>
    <row r="1727" ht="14.25" hidden="1" customHeight="1" x14ac:dyDescent="0.2"/>
    <row r="1728" ht="14.25" hidden="1" customHeight="1" x14ac:dyDescent="0.2"/>
    <row r="1729" ht="14.25" hidden="1" customHeight="1" x14ac:dyDescent="0.2"/>
    <row r="1730" ht="14.25" hidden="1" customHeight="1" x14ac:dyDescent="0.2"/>
    <row r="1731" ht="14.25" hidden="1" customHeight="1" x14ac:dyDescent="0.2"/>
    <row r="1732" ht="14.25" hidden="1" customHeight="1" x14ac:dyDescent="0.2"/>
    <row r="1733" ht="14.25" hidden="1" customHeight="1" x14ac:dyDescent="0.2"/>
    <row r="1734" ht="14.25" hidden="1" customHeight="1" x14ac:dyDescent="0.2"/>
    <row r="1735" ht="14.25" hidden="1" customHeight="1" x14ac:dyDescent="0.2"/>
    <row r="1736" ht="14.25" hidden="1" customHeight="1" x14ac:dyDescent="0.2"/>
    <row r="1737" ht="14.25" hidden="1" customHeight="1" x14ac:dyDescent="0.2"/>
    <row r="1738" ht="14.25" hidden="1" customHeight="1" x14ac:dyDescent="0.2"/>
    <row r="1739" ht="14.25" hidden="1" customHeight="1" x14ac:dyDescent="0.2"/>
    <row r="1740" ht="14.25" hidden="1" customHeight="1" x14ac:dyDescent="0.2"/>
    <row r="1741" ht="14.25" hidden="1" customHeight="1" x14ac:dyDescent="0.2"/>
    <row r="1742" ht="14.25" hidden="1" customHeight="1" x14ac:dyDescent="0.2"/>
    <row r="1743" ht="14.25" hidden="1" customHeight="1" x14ac:dyDescent="0.2"/>
    <row r="1744" ht="14.25" hidden="1" customHeight="1" x14ac:dyDescent="0.2"/>
    <row r="1745" ht="14.25" hidden="1" customHeight="1" x14ac:dyDescent="0.2"/>
    <row r="1746" ht="14.25" hidden="1" customHeight="1" x14ac:dyDescent="0.2"/>
    <row r="1747" ht="14.25" hidden="1" customHeight="1" x14ac:dyDescent="0.2"/>
    <row r="1748" ht="14.25" hidden="1" customHeight="1" x14ac:dyDescent="0.2"/>
    <row r="1749" ht="14.25" hidden="1" customHeight="1" x14ac:dyDescent="0.2"/>
    <row r="1750" ht="14.25" hidden="1" customHeight="1" x14ac:dyDescent="0.2"/>
    <row r="1751" ht="14.25" hidden="1" customHeight="1" x14ac:dyDescent="0.2"/>
    <row r="1752" ht="14.25" hidden="1" customHeight="1" x14ac:dyDescent="0.2"/>
    <row r="1753" ht="14.25" hidden="1" customHeight="1" x14ac:dyDescent="0.2"/>
    <row r="1754" ht="14.25" hidden="1" customHeight="1" x14ac:dyDescent="0.2"/>
    <row r="1755" ht="14.25" hidden="1" customHeight="1" x14ac:dyDescent="0.2"/>
    <row r="1756" ht="14.25" hidden="1" customHeight="1" x14ac:dyDescent="0.2"/>
    <row r="1757" ht="14.25" hidden="1" customHeight="1" x14ac:dyDescent="0.2"/>
    <row r="1758" ht="14.25" hidden="1" customHeight="1" x14ac:dyDescent="0.2"/>
    <row r="1759" ht="14.25" hidden="1" customHeight="1" x14ac:dyDescent="0.2"/>
    <row r="1760" ht="14.25" hidden="1" customHeight="1" x14ac:dyDescent="0.2"/>
    <row r="1761" ht="14.25" hidden="1" customHeight="1" x14ac:dyDescent="0.2"/>
    <row r="1762" ht="14.25" hidden="1" customHeight="1" x14ac:dyDescent="0.2"/>
    <row r="1763" ht="14.25" hidden="1" customHeight="1" x14ac:dyDescent="0.2"/>
    <row r="1764" ht="14.25" hidden="1" customHeight="1" x14ac:dyDescent="0.2"/>
    <row r="1765" ht="14.25" hidden="1" customHeight="1" x14ac:dyDescent="0.2"/>
    <row r="1766" ht="14.25" hidden="1" customHeight="1" x14ac:dyDescent="0.2"/>
    <row r="1767" ht="14.25" hidden="1" customHeight="1" x14ac:dyDescent="0.2"/>
    <row r="1768" ht="14.25" hidden="1" customHeight="1" x14ac:dyDescent="0.2"/>
    <row r="1769" ht="14.25" hidden="1" customHeight="1" x14ac:dyDescent="0.2"/>
    <row r="1770" ht="14.25" hidden="1" customHeight="1" x14ac:dyDescent="0.2"/>
    <row r="1771" ht="14.25" hidden="1" customHeight="1" x14ac:dyDescent="0.2"/>
    <row r="1772" ht="14.25" hidden="1" customHeight="1" x14ac:dyDescent="0.2"/>
    <row r="1773" ht="14.25" hidden="1" customHeight="1" x14ac:dyDescent="0.2"/>
    <row r="1774" ht="14.25" hidden="1" customHeight="1" x14ac:dyDescent="0.2"/>
    <row r="1775" ht="14.25" hidden="1" customHeight="1" x14ac:dyDescent="0.2"/>
    <row r="1776" ht="14.25" hidden="1" customHeight="1" x14ac:dyDescent="0.2"/>
    <row r="1777" ht="14.25" hidden="1" customHeight="1" x14ac:dyDescent="0.2"/>
    <row r="1778" ht="14.25" hidden="1" customHeight="1" x14ac:dyDescent="0.2"/>
    <row r="1779" ht="14.25" hidden="1" customHeight="1" x14ac:dyDescent="0.2"/>
    <row r="1780" ht="14.25" hidden="1" customHeight="1" x14ac:dyDescent="0.2"/>
    <row r="1781" ht="14.25" hidden="1" customHeight="1" x14ac:dyDescent="0.2"/>
    <row r="1782" ht="14.25" hidden="1" customHeight="1" x14ac:dyDescent="0.2"/>
    <row r="1783" ht="14.25" hidden="1" customHeight="1" x14ac:dyDescent="0.2"/>
    <row r="1784" ht="14.25" hidden="1" customHeight="1" x14ac:dyDescent="0.2"/>
    <row r="1785" ht="14.25" hidden="1" customHeight="1" x14ac:dyDescent="0.2"/>
    <row r="1786" ht="14.25" hidden="1" customHeight="1" x14ac:dyDescent="0.2"/>
    <row r="1787" ht="14.25" hidden="1" customHeight="1" x14ac:dyDescent="0.2"/>
    <row r="1788" ht="14.25" hidden="1" customHeight="1" x14ac:dyDescent="0.2"/>
    <row r="1789" ht="14.25" hidden="1" customHeight="1" x14ac:dyDescent="0.2"/>
    <row r="1790" ht="14.25" hidden="1" customHeight="1" x14ac:dyDescent="0.2"/>
    <row r="1791" ht="14.25" hidden="1" customHeight="1" x14ac:dyDescent="0.2"/>
    <row r="1792" ht="14.25" hidden="1" customHeight="1" x14ac:dyDescent="0.2"/>
    <row r="1793" ht="14.25" hidden="1" customHeight="1" x14ac:dyDescent="0.2"/>
    <row r="1794" ht="14.25" hidden="1" customHeight="1" x14ac:dyDescent="0.2"/>
    <row r="1795" ht="14.25" hidden="1" customHeight="1" x14ac:dyDescent="0.2"/>
    <row r="1796" ht="14.25" hidden="1" customHeight="1" x14ac:dyDescent="0.2"/>
    <row r="1797" ht="14.25" hidden="1" customHeight="1" x14ac:dyDescent="0.2"/>
    <row r="1798" ht="14.25" hidden="1" customHeight="1" x14ac:dyDescent="0.2"/>
    <row r="1799" ht="14.25" hidden="1" customHeight="1" x14ac:dyDescent="0.2"/>
    <row r="1800" ht="14.25" hidden="1" customHeight="1" x14ac:dyDescent="0.2"/>
    <row r="1801" ht="14.25" hidden="1" customHeight="1" x14ac:dyDescent="0.2"/>
    <row r="1802" ht="14.25" hidden="1" customHeight="1" x14ac:dyDescent="0.2"/>
    <row r="1803" ht="14.25" hidden="1" customHeight="1" x14ac:dyDescent="0.2"/>
    <row r="1804" ht="14.25" hidden="1" customHeight="1" x14ac:dyDescent="0.2"/>
    <row r="1805" ht="14.25" hidden="1" customHeight="1" x14ac:dyDescent="0.2"/>
    <row r="1806" ht="14.25" hidden="1" customHeight="1" x14ac:dyDescent="0.2"/>
    <row r="1807" ht="14.25" hidden="1" customHeight="1" x14ac:dyDescent="0.2"/>
    <row r="1808" ht="14.25" hidden="1" customHeight="1" x14ac:dyDescent="0.2"/>
    <row r="1809" ht="14.25" hidden="1" customHeight="1" x14ac:dyDescent="0.2"/>
    <row r="1810" ht="14.25" hidden="1" customHeight="1" x14ac:dyDescent="0.2"/>
    <row r="1811" ht="14.25" hidden="1" customHeight="1" x14ac:dyDescent="0.2"/>
    <row r="1812" ht="14.25" hidden="1" customHeight="1" x14ac:dyDescent="0.2"/>
    <row r="1813" ht="14.25" hidden="1" customHeight="1" x14ac:dyDescent="0.2"/>
    <row r="1814" ht="14.25" hidden="1" customHeight="1" x14ac:dyDescent="0.2"/>
    <row r="1815" ht="14.25" hidden="1" customHeight="1" x14ac:dyDescent="0.2"/>
    <row r="1816" ht="14.25" hidden="1" customHeight="1" x14ac:dyDescent="0.2"/>
    <row r="1817" ht="14.25" hidden="1" customHeight="1" x14ac:dyDescent="0.2"/>
    <row r="1818" ht="14.25" hidden="1" customHeight="1" x14ac:dyDescent="0.2"/>
    <row r="1819" ht="14.25" hidden="1" customHeight="1" x14ac:dyDescent="0.2"/>
    <row r="1820" ht="14.25" hidden="1" customHeight="1" x14ac:dyDescent="0.2"/>
    <row r="1821" ht="14.25" hidden="1" customHeight="1" x14ac:dyDescent="0.2"/>
    <row r="1822" ht="14.25" hidden="1" customHeight="1" x14ac:dyDescent="0.2"/>
    <row r="1823" ht="14.25" hidden="1" customHeight="1" x14ac:dyDescent="0.2"/>
    <row r="1824" ht="14.25" hidden="1" customHeight="1" x14ac:dyDescent="0.2"/>
    <row r="1825" ht="14.25" hidden="1" customHeight="1" x14ac:dyDescent="0.2"/>
    <row r="1826" ht="14.25" hidden="1" customHeight="1" x14ac:dyDescent="0.2"/>
    <row r="1827" ht="14.25" hidden="1" customHeight="1" x14ac:dyDescent="0.2"/>
    <row r="1828" ht="14.25" hidden="1" customHeight="1" x14ac:dyDescent="0.2"/>
    <row r="1829" ht="14.25" hidden="1" customHeight="1" x14ac:dyDescent="0.2"/>
    <row r="1830" ht="14.25" hidden="1" customHeight="1" x14ac:dyDescent="0.2"/>
    <row r="1831" ht="14.25" hidden="1" customHeight="1" x14ac:dyDescent="0.2"/>
    <row r="1832" ht="14.25" hidden="1" customHeight="1" x14ac:dyDescent="0.2"/>
    <row r="1833" ht="14.25" hidden="1" customHeight="1" x14ac:dyDescent="0.2"/>
    <row r="1834" ht="14.25" hidden="1" customHeight="1" x14ac:dyDescent="0.2"/>
    <row r="1835" ht="14.25" hidden="1" customHeight="1" x14ac:dyDescent="0.2"/>
    <row r="1836" ht="14.25" hidden="1" customHeight="1" x14ac:dyDescent="0.2"/>
    <row r="1837" ht="14.25" hidden="1" customHeight="1" x14ac:dyDescent="0.2"/>
    <row r="1838" ht="14.25" hidden="1" customHeight="1" x14ac:dyDescent="0.2"/>
    <row r="1839" ht="14.25" hidden="1" customHeight="1" x14ac:dyDescent="0.2"/>
    <row r="1840" ht="14.25" hidden="1" customHeight="1" x14ac:dyDescent="0.2"/>
    <row r="1841" ht="14.25" hidden="1" customHeight="1" x14ac:dyDescent="0.2"/>
    <row r="1842" ht="14.25" hidden="1" customHeight="1" x14ac:dyDescent="0.2"/>
    <row r="1843" ht="14.25" hidden="1" customHeight="1" x14ac:dyDescent="0.2"/>
    <row r="1844" ht="14.25" hidden="1" customHeight="1" x14ac:dyDescent="0.2"/>
    <row r="1845" ht="14.25" hidden="1" customHeight="1" x14ac:dyDescent="0.2"/>
    <row r="1846" ht="14.25" hidden="1" customHeight="1" x14ac:dyDescent="0.2"/>
    <row r="1847" ht="14.25" hidden="1" customHeight="1" x14ac:dyDescent="0.2"/>
    <row r="1848" ht="14.25" hidden="1" customHeight="1" x14ac:dyDescent="0.2"/>
    <row r="1849" ht="14.25" hidden="1" customHeight="1" x14ac:dyDescent="0.2"/>
    <row r="1850" ht="14.25" hidden="1" customHeight="1" x14ac:dyDescent="0.2"/>
    <row r="1851" ht="14.25" hidden="1" customHeight="1" x14ac:dyDescent="0.2"/>
    <row r="1852" ht="14.25" hidden="1" customHeight="1" x14ac:dyDescent="0.2"/>
    <row r="1853" ht="14.25" hidden="1" customHeight="1" x14ac:dyDescent="0.2"/>
    <row r="1854" ht="14.25" hidden="1" customHeight="1" x14ac:dyDescent="0.2"/>
    <row r="1855" ht="14.25" hidden="1" customHeight="1" x14ac:dyDescent="0.2"/>
    <row r="1856" ht="14.25" hidden="1" customHeight="1" x14ac:dyDescent="0.2"/>
    <row r="1857" ht="14.25" hidden="1" customHeight="1" x14ac:dyDescent="0.2"/>
    <row r="1858" ht="14.25" hidden="1" customHeight="1" x14ac:dyDescent="0.2"/>
    <row r="1859" ht="14.25" hidden="1" customHeight="1" x14ac:dyDescent="0.2"/>
    <row r="1860" ht="14.25" hidden="1" customHeight="1" x14ac:dyDescent="0.2"/>
    <row r="1861" ht="14.25" hidden="1" customHeight="1" x14ac:dyDescent="0.2"/>
    <row r="1862" ht="14.25" hidden="1" customHeight="1" x14ac:dyDescent="0.2"/>
    <row r="1863" ht="14.25" hidden="1" customHeight="1" x14ac:dyDescent="0.2"/>
    <row r="1864" ht="14.25" hidden="1" customHeight="1" x14ac:dyDescent="0.2"/>
    <row r="1865" ht="14.25" hidden="1" customHeight="1" x14ac:dyDescent="0.2"/>
    <row r="1866" ht="14.25" hidden="1" customHeight="1" x14ac:dyDescent="0.2"/>
    <row r="1867" ht="14.25" hidden="1" customHeight="1" x14ac:dyDescent="0.2"/>
    <row r="1868" ht="14.25" hidden="1" customHeight="1" x14ac:dyDescent="0.2"/>
    <row r="1869" ht="14.25" hidden="1" customHeight="1" x14ac:dyDescent="0.2"/>
    <row r="1870" ht="14.25" hidden="1" customHeight="1" x14ac:dyDescent="0.2"/>
    <row r="1871" ht="14.25" hidden="1" customHeight="1" x14ac:dyDescent="0.2"/>
    <row r="1872" ht="14.25" hidden="1" customHeight="1" x14ac:dyDescent="0.2"/>
    <row r="1873" ht="14.25" hidden="1" customHeight="1" x14ac:dyDescent="0.2"/>
    <row r="1874" ht="14.25" hidden="1" customHeight="1" x14ac:dyDescent="0.2"/>
    <row r="1875" ht="14.25" hidden="1" customHeight="1" x14ac:dyDescent="0.2"/>
    <row r="1876" ht="14.25" hidden="1" customHeight="1" x14ac:dyDescent="0.2"/>
    <row r="1877" ht="14.25" hidden="1" customHeight="1" x14ac:dyDescent="0.2"/>
    <row r="1878" ht="14.25" hidden="1" customHeight="1" x14ac:dyDescent="0.2"/>
    <row r="1879" ht="14.25" hidden="1" customHeight="1" x14ac:dyDescent="0.2"/>
    <row r="1880" ht="14.25" hidden="1" customHeight="1" x14ac:dyDescent="0.2"/>
    <row r="1881" ht="14.25" hidden="1" customHeight="1" x14ac:dyDescent="0.2"/>
    <row r="1882" ht="14.25" hidden="1" customHeight="1" x14ac:dyDescent="0.2"/>
    <row r="1883" ht="14.25" hidden="1" customHeight="1" x14ac:dyDescent="0.2"/>
    <row r="1884" ht="14.25" hidden="1" customHeight="1" x14ac:dyDescent="0.2"/>
    <row r="1885" ht="14.25" hidden="1" customHeight="1" x14ac:dyDescent="0.2"/>
    <row r="1886" ht="14.25" hidden="1" customHeight="1" x14ac:dyDescent="0.2"/>
    <row r="1887" ht="14.25" hidden="1" customHeight="1" x14ac:dyDescent="0.2"/>
    <row r="1888" ht="14.25" hidden="1" customHeight="1" x14ac:dyDescent="0.2"/>
    <row r="1889" ht="14.25" hidden="1" customHeight="1" x14ac:dyDescent="0.2"/>
    <row r="1890" ht="14.25" hidden="1" customHeight="1" x14ac:dyDescent="0.2"/>
    <row r="1891" ht="14.25" hidden="1" customHeight="1" x14ac:dyDescent="0.2"/>
    <row r="1892" ht="14.25" hidden="1" customHeight="1" x14ac:dyDescent="0.2"/>
    <row r="1893" ht="14.25" hidden="1" customHeight="1" x14ac:dyDescent="0.2"/>
    <row r="1894" ht="14.25" hidden="1" customHeight="1" x14ac:dyDescent="0.2"/>
    <row r="1895" ht="14.25" hidden="1" customHeight="1" x14ac:dyDescent="0.2"/>
    <row r="1896" ht="14.25" hidden="1" customHeight="1" x14ac:dyDescent="0.2"/>
    <row r="1897" ht="14.25" hidden="1" customHeight="1" x14ac:dyDescent="0.2"/>
    <row r="1898" ht="14.25" hidden="1" customHeight="1" x14ac:dyDescent="0.2"/>
    <row r="1899" ht="14.25" hidden="1" customHeight="1" x14ac:dyDescent="0.2"/>
    <row r="1900" ht="14.25" hidden="1" customHeight="1" x14ac:dyDescent="0.2"/>
    <row r="1901" ht="14.25" hidden="1" customHeight="1" x14ac:dyDescent="0.2"/>
    <row r="1902" ht="14.25" hidden="1" customHeight="1" x14ac:dyDescent="0.2"/>
    <row r="1903" ht="14.25" hidden="1" customHeight="1" x14ac:dyDescent="0.2"/>
    <row r="1904" ht="14.25" hidden="1" customHeight="1" x14ac:dyDescent="0.2"/>
    <row r="1905" ht="14.25" hidden="1" customHeight="1" x14ac:dyDescent="0.2"/>
    <row r="1906" ht="14.25" hidden="1" customHeight="1" x14ac:dyDescent="0.2"/>
    <row r="1907" ht="14.25" hidden="1" customHeight="1" x14ac:dyDescent="0.2"/>
    <row r="1908" ht="14.25" hidden="1" customHeight="1" x14ac:dyDescent="0.2"/>
    <row r="1909" ht="14.25" hidden="1" customHeight="1" x14ac:dyDescent="0.2"/>
    <row r="1910" ht="14.25" hidden="1" customHeight="1" x14ac:dyDescent="0.2"/>
    <row r="1911" ht="14.25" hidden="1" customHeight="1" x14ac:dyDescent="0.2"/>
    <row r="1912" ht="14.25" hidden="1" customHeight="1" x14ac:dyDescent="0.2"/>
    <row r="1913" ht="14.25" hidden="1" customHeight="1" x14ac:dyDescent="0.2"/>
    <row r="1914" ht="14.25" hidden="1" customHeight="1" x14ac:dyDescent="0.2"/>
    <row r="1915" ht="14.25" hidden="1" customHeight="1" x14ac:dyDescent="0.2"/>
    <row r="1916" ht="14.25" hidden="1" customHeight="1" x14ac:dyDescent="0.2"/>
    <row r="1917" ht="14.25" hidden="1" customHeight="1" x14ac:dyDescent="0.2"/>
    <row r="1918" ht="14.25" hidden="1" customHeight="1" x14ac:dyDescent="0.2"/>
    <row r="1919" ht="14.25" hidden="1" customHeight="1" x14ac:dyDescent="0.2"/>
    <row r="1920" ht="14.25" hidden="1" customHeight="1" x14ac:dyDescent="0.2"/>
    <row r="1921" ht="14.25" hidden="1" customHeight="1" x14ac:dyDescent="0.2"/>
    <row r="1922" ht="14.25" hidden="1" customHeight="1" x14ac:dyDescent="0.2"/>
    <row r="1923" ht="14.25" hidden="1" customHeight="1" x14ac:dyDescent="0.2"/>
    <row r="1924" ht="14.25" hidden="1" customHeight="1" x14ac:dyDescent="0.2"/>
    <row r="1925" ht="14.25" hidden="1" customHeight="1" x14ac:dyDescent="0.2"/>
    <row r="1926" ht="14.25" hidden="1" customHeight="1" x14ac:dyDescent="0.2"/>
    <row r="1927" ht="14.25" hidden="1" customHeight="1" x14ac:dyDescent="0.2"/>
    <row r="1928" ht="14.25" hidden="1" customHeight="1" x14ac:dyDescent="0.2"/>
    <row r="1929" ht="14.25" hidden="1" customHeight="1" x14ac:dyDescent="0.2"/>
    <row r="1930" ht="14.25" hidden="1" customHeight="1" x14ac:dyDescent="0.2"/>
    <row r="1931" ht="14.25" hidden="1" customHeight="1" x14ac:dyDescent="0.2"/>
    <row r="1932" ht="14.25" hidden="1" customHeight="1" x14ac:dyDescent="0.2"/>
    <row r="1933" ht="14.25" hidden="1" customHeight="1" x14ac:dyDescent="0.2"/>
    <row r="1934" ht="14.25" hidden="1" customHeight="1" x14ac:dyDescent="0.2"/>
    <row r="1935" ht="14.25" hidden="1" customHeight="1" x14ac:dyDescent="0.2"/>
    <row r="1936" ht="14.25" hidden="1" customHeight="1" x14ac:dyDescent="0.2"/>
    <row r="1937" ht="14.25" hidden="1" customHeight="1" x14ac:dyDescent="0.2"/>
    <row r="1938" ht="14.25" hidden="1" customHeight="1" x14ac:dyDescent="0.2"/>
    <row r="1939" ht="14.25" hidden="1" customHeight="1" x14ac:dyDescent="0.2"/>
    <row r="1940" ht="14.25" hidden="1" customHeight="1" x14ac:dyDescent="0.2"/>
    <row r="1941" ht="14.25" hidden="1" customHeight="1" x14ac:dyDescent="0.2"/>
    <row r="1942" ht="14.25" hidden="1" customHeight="1" x14ac:dyDescent="0.2"/>
    <row r="1943" ht="14.25" hidden="1" customHeight="1" x14ac:dyDescent="0.2"/>
    <row r="1944" ht="14.25" hidden="1" customHeight="1" x14ac:dyDescent="0.2"/>
    <row r="1945" ht="14.25" hidden="1" customHeight="1" x14ac:dyDescent="0.2"/>
    <row r="1946" ht="14.25" hidden="1" customHeight="1" x14ac:dyDescent="0.2"/>
    <row r="1947" ht="14.25" hidden="1" customHeight="1" x14ac:dyDescent="0.2"/>
    <row r="1948" ht="14.25" hidden="1" customHeight="1" x14ac:dyDescent="0.2"/>
    <row r="1949" ht="14.25" hidden="1" customHeight="1" x14ac:dyDescent="0.2"/>
    <row r="1950" ht="14.25" hidden="1" customHeight="1" x14ac:dyDescent="0.2"/>
    <row r="1951" ht="14.25" hidden="1" customHeight="1" x14ac:dyDescent="0.2"/>
    <row r="1952" ht="14.25" hidden="1" customHeight="1" x14ac:dyDescent="0.2"/>
    <row r="1953" ht="14.25" hidden="1" customHeight="1" x14ac:dyDescent="0.2"/>
    <row r="1954" ht="14.25" hidden="1" customHeight="1" x14ac:dyDescent="0.2"/>
    <row r="1955" ht="14.25" hidden="1" customHeight="1" x14ac:dyDescent="0.2"/>
    <row r="1956" ht="14.25" hidden="1" customHeight="1" x14ac:dyDescent="0.2"/>
    <row r="1957" ht="14.25" hidden="1" customHeight="1" x14ac:dyDescent="0.2"/>
    <row r="1958" ht="14.25" hidden="1" customHeight="1" x14ac:dyDescent="0.2"/>
    <row r="1959" ht="14.25" hidden="1" customHeight="1" x14ac:dyDescent="0.2"/>
    <row r="1960" ht="14.25" hidden="1" customHeight="1" x14ac:dyDescent="0.2"/>
    <row r="1961" ht="14.25" hidden="1" customHeight="1" x14ac:dyDescent="0.2"/>
    <row r="1962" ht="14.25" hidden="1" customHeight="1" x14ac:dyDescent="0.2"/>
    <row r="1963" ht="14.25" hidden="1" customHeight="1" x14ac:dyDescent="0.2"/>
    <row r="1964" ht="14.25" hidden="1" customHeight="1" x14ac:dyDescent="0.2"/>
    <row r="1965" ht="14.25" hidden="1" customHeight="1" x14ac:dyDescent="0.2"/>
    <row r="1966" ht="14.25" hidden="1" customHeight="1" x14ac:dyDescent="0.2"/>
    <row r="1967" ht="14.25" hidden="1" customHeight="1" x14ac:dyDescent="0.2"/>
    <row r="1968" ht="14.25" hidden="1" customHeight="1" x14ac:dyDescent="0.2"/>
    <row r="1969" ht="14.25" hidden="1" customHeight="1" x14ac:dyDescent="0.2"/>
    <row r="1970" ht="14.25" hidden="1" customHeight="1" x14ac:dyDescent="0.2"/>
    <row r="1971" ht="14.25" hidden="1" customHeight="1" x14ac:dyDescent="0.2"/>
    <row r="1972" ht="14.25" hidden="1" customHeight="1" x14ac:dyDescent="0.2"/>
    <row r="1973" ht="14.25" hidden="1" customHeight="1" x14ac:dyDescent="0.2"/>
    <row r="1974" ht="14.25" hidden="1" customHeight="1" x14ac:dyDescent="0.2"/>
    <row r="1975" ht="14.25" hidden="1" customHeight="1" x14ac:dyDescent="0.2"/>
    <row r="1976" ht="14.25" hidden="1" customHeight="1" x14ac:dyDescent="0.2"/>
    <row r="1977" ht="14.25" hidden="1" customHeight="1" x14ac:dyDescent="0.2"/>
    <row r="1978" ht="14.25" hidden="1" customHeight="1" x14ac:dyDescent="0.2"/>
    <row r="1979" ht="14.25" hidden="1" customHeight="1" x14ac:dyDescent="0.2"/>
    <row r="1980" ht="14.25" hidden="1" customHeight="1" x14ac:dyDescent="0.2"/>
    <row r="1981" ht="14.25" hidden="1" customHeight="1" x14ac:dyDescent="0.2"/>
    <row r="1982" ht="14.25" hidden="1" customHeight="1" x14ac:dyDescent="0.2"/>
    <row r="1983" ht="14.25" hidden="1" customHeight="1" x14ac:dyDescent="0.2"/>
    <row r="1984" ht="14.25" hidden="1" customHeight="1" x14ac:dyDescent="0.2"/>
    <row r="1985" ht="14.25" hidden="1" customHeight="1" x14ac:dyDescent="0.2"/>
    <row r="1986" ht="14.25" hidden="1" customHeight="1" x14ac:dyDescent="0.2"/>
    <row r="1987" ht="14.25" hidden="1" customHeight="1" x14ac:dyDescent="0.2"/>
    <row r="1988" ht="14.25" hidden="1" customHeight="1" x14ac:dyDescent="0.2"/>
    <row r="1989" ht="14.25" hidden="1" customHeight="1" x14ac:dyDescent="0.2"/>
    <row r="1990" ht="14.25" hidden="1" customHeight="1" x14ac:dyDescent="0.2"/>
    <row r="1991" ht="14.25" hidden="1" customHeight="1" x14ac:dyDescent="0.2"/>
    <row r="1992" ht="14.25" hidden="1" customHeight="1" x14ac:dyDescent="0.2"/>
    <row r="1993" ht="14.25" hidden="1" customHeight="1" x14ac:dyDescent="0.2"/>
    <row r="1994" ht="14.25" hidden="1" customHeight="1" x14ac:dyDescent="0.2"/>
    <row r="1995" ht="14.25" hidden="1" customHeight="1" x14ac:dyDescent="0.2"/>
    <row r="1996" ht="14.25" hidden="1" customHeight="1" x14ac:dyDescent="0.2"/>
    <row r="1997" ht="14.25" hidden="1" customHeight="1" x14ac:dyDescent="0.2"/>
    <row r="1998" ht="14.25" hidden="1" customHeight="1" x14ac:dyDescent="0.2"/>
    <row r="1999" ht="14.25" hidden="1" customHeight="1" x14ac:dyDescent="0.2"/>
    <row r="2000" ht="14.25" hidden="1" customHeight="1" x14ac:dyDescent="0.2"/>
    <row r="2001" ht="14.25" hidden="1" customHeight="1" x14ac:dyDescent="0.2"/>
    <row r="2002" ht="14.25" hidden="1" customHeight="1" x14ac:dyDescent="0.2"/>
    <row r="2003" ht="14.25" hidden="1" customHeight="1" x14ac:dyDescent="0.2"/>
    <row r="2004" ht="14.25" hidden="1" customHeight="1" x14ac:dyDescent="0.2"/>
    <row r="2005" ht="14.25" hidden="1" customHeight="1" x14ac:dyDescent="0.2"/>
    <row r="2006" ht="14.25" hidden="1" customHeight="1" x14ac:dyDescent="0.2"/>
    <row r="2007" ht="14.25" hidden="1" customHeight="1" x14ac:dyDescent="0.2"/>
    <row r="2008" ht="14.25" hidden="1" customHeight="1" x14ac:dyDescent="0.2"/>
    <row r="2009" ht="14.25" hidden="1" customHeight="1" x14ac:dyDescent="0.2"/>
    <row r="2010" ht="14.25" hidden="1" customHeight="1" x14ac:dyDescent="0.2"/>
    <row r="2011" ht="14.25" hidden="1" customHeight="1" x14ac:dyDescent="0.2"/>
    <row r="2012" ht="14.25" hidden="1" customHeight="1" x14ac:dyDescent="0.2"/>
    <row r="2013" ht="14.25" hidden="1" customHeight="1" x14ac:dyDescent="0.2"/>
    <row r="2014" ht="14.25" hidden="1" customHeight="1" x14ac:dyDescent="0.2"/>
    <row r="2015" ht="14.25" hidden="1" customHeight="1" x14ac:dyDescent="0.2"/>
    <row r="2016" ht="14.25" hidden="1" customHeight="1" x14ac:dyDescent="0.2"/>
    <row r="2017" ht="14.25" hidden="1" customHeight="1" x14ac:dyDescent="0.2"/>
    <row r="2018" ht="14.25" hidden="1" customHeight="1" x14ac:dyDescent="0.2"/>
    <row r="2019" ht="14.25" hidden="1" customHeight="1" x14ac:dyDescent="0.2"/>
    <row r="2020" ht="14.25" hidden="1" customHeight="1" x14ac:dyDescent="0.2"/>
    <row r="2021" ht="14.25" hidden="1" customHeight="1" x14ac:dyDescent="0.2"/>
    <row r="2022" ht="14.25" hidden="1" customHeight="1" x14ac:dyDescent="0.2"/>
    <row r="2023" ht="14.25" hidden="1" customHeight="1" x14ac:dyDescent="0.2"/>
    <row r="2024" ht="14.25" hidden="1" customHeight="1" x14ac:dyDescent="0.2"/>
    <row r="2025" ht="14.25" hidden="1" customHeight="1" x14ac:dyDescent="0.2"/>
    <row r="2026" ht="14.25" hidden="1" customHeight="1" x14ac:dyDescent="0.2"/>
    <row r="2027" ht="14.25" hidden="1" customHeight="1" x14ac:dyDescent="0.2"/>
    <row r="2028" ht="14.25" hidden="1" customHeight="1" x14ac:dyDescent="0.2"/>
    <row r="2029" ht="14.25" hidden="1" customHeight="1" x14ac:dyDescent="0.2"/>
    <row r="2030" ht="14.25" hidden="1" customHeight="1" x14ac:dyDescent="0.2"/>
    <row r="2031" ht="14.25" hidden="1" customHeight="1" x14ac:dyDescent="0.2"/>
    <row r="2032" ht="14.25" hidden="1" customHeight="1" x14ac:dyDescent="0.2"/>
    <row r="2033" ht="14.25" hidden="1" customHeight="1" x14ac:dyDescent="0.2"/>
    <row r="2034" ht="14.25" hidden="1" customHeight="1" x14ac:dyDescent="0.2"/>
    <row r="2035" ht="14.25" hidden="1" customHeight="1" x14ac:dyDescent="0.2"/>
    <row r="2036" ht="14.25" hidden="1" customHeight="1" x14ac:dyDescent="0.2"/>
    <row r="2037" ht="14.25" hidden="1" customHeight="1" x14ac:dyDescent="0.2"/>
    <row r="2038" ht="14.25" hidden="1" customHeight="1" x14ac:dyDescent="0.2"/>
    <row r="2039" ht="14.25" hidden="1" customHeight="1" x14ac:dyDescent="0.2"/>
    <row r="2040" ht="14.25" hidden="1" customHeight="1" x14ac:dyDescent="0.2"/>
    <row r="2041" ht="14.25" hidden="1" customHeight="1" x14ac:dyDescent="0.2"/>
    <row r="2042" ht="14.25" hidden="1" customHeight="1" x14ac:dyDescent="0.2"/>
    <row r="2043" ht="14.25" hidden="1" customHeight="1" x14ac:dyDescent="0.2"/>
    <row r="2044" ht="14.25" hidden="1" customHeight="1" x14ac:dyDescent="0.2"/>
    <row r="2045" ht="14.25" hidden="1" customHeight="1" x14ac:dyDescent="0.2"/>
    <row r="2046" ht="14.25" hidden="1" customHeight="1" x14ac:dyDescent="0.2"/>
    <row r="2047" ht="14.25" hidden="1" customHeight="1" x14ac:dyDescent="0.2"/>
    <row r="2048" ht="14.25" hidden="1" customHeight="1" x14ac:dyDescent="0.2"/>
    <row r="2049" ht="14.25" hidden="1" customHeight="1" x14ac:dyDescent="0.2"/>
    <row r="2050" ht="14.25" hidden="1" customHeight="1" x14ac:dyDescent="0.2"/>
    <row r="2051" ht="14.25" hidden="1" customHeight="1" x14ac:dyDescent="0.2"/>
    <row r="2052" ht="14.25" hidden="1" customHeight="1" x14ac:dyDescent="0.2"/>
    <row r="2053" ht="14.25" hidden="1" customHeight="1" x14ac:dyDescent="0.2"/>
    <row r="2054" ht="14.25" hidden="1" customHeight="1" x14ac:dyDescent="0.2"/>
    <row r="2055" ht="14.25" hidden="1" customHeight="1" x14ac:dyDescent="0.2"/>
    <row r="2056" ht="14.25" hidden="1" customHeight="1" x14ac:dyDescent="0.2"/>
    <row r="2057" ht="14.25" hidden="1" customHeight="1" x14ac:dyDescent="0.2"/>
    <row r="2058" ht="14.25" hidden="1" customHeight="1" x14ac:dyDescent="0.2"/>
    <row r="2059" ht="14.25" hidden="1" customHeight="1" x14ac:dyDescent="0.2"/>
    <row r="2060" ht="14.25" hidden="1" customHeight="1" x14ac:dyDescent="0.2"/>
    <row r="2061" ht="14.25" hidden="1" customHeight="1" x14ac:dyDescent="0.2"/>
    <row r="2062" ht="14.25" hidden="1" customHeight="1" x14ac:dyDescent="0.2"/>
    <row r="2063" ht="14.25" hidden="1" customHeight="1" x14ac:dyDescent="0.2"/>
    <row r="2064" ht="14.25" hidden="1" customHeight="1" x14ac:dyDescent="0.2"/>
    <row r="2065" ht="14.25" hidden="1" customHeight="1" x14ac:dyDescent="0.2"/>
    <row r="2066" ht="14.25" hidden="1" customHeight="1" x14ac:dyDescent="0.2"/>
    <row r="2067" ht="14.25" hidden="1" customHeight="1" x14ac:dyDescent="0.2"/>
    <row r="2068" ht="14.25" hidden="1" customHeight="1" x14ac:dyDescent="0.2"/>
    <row r="2069" ht="14.25" hidden="1" customHeight="1" x14ac:dyDescent="0.2"/>
    <row r="2070" ht="14.25" hidden="1" customHeight="1" x14ac:dyDescent="0.2"/>
    <row r="2071" ht="14.25" hidden="1" customHeight="1" x14ac:dyDescent="0.2"/>
    <row r="2072" ht="14.25" hidden="1" customHeight="1" x14ac:dyDescent="0.2"/>
    <row r="2073" ht="14.25" hidden="1" customHeight="1" x14ac:dyDescent="0.2"/>
    <row r="2074" ht="14.25" hidden="1" customHeight="1" x14ac:dyDescent="0.2"/>
    <row r="2075" ht="14.25" hidden="1" customHeight="1" x14ac:dyDescent="0.2"/>
    <row r="2076" ht="14.25" hidden="1" customHeight="1" x14ac:dyDescent="0.2"/>
    <row r="2077" ht="14.25" hidden="1" customHeight="1" x14ac:dyDescent="0.2"/>
    <row r="2078" ht="14.25" hidden="1" customHeight="1" x14ac:dyDescent="0.2"/>
    <row r="2079" ht="14.25" hidden="1" customHeight="1" x14ac:dyDescent="0.2"/>
    <row r="2080" ht="14.25" hidden="1" customHeight="1" x14ac:dyDescent="0.2"/>
    <row r="2081" ht="14.25" hidden="1" customHeight="1" x14ac:dyDescent="0.2"/>
    <row r="2082" ht="14.25" hidden="1" customHeight="1" x14ac:dyDescent="0.2"/>
    <row r="2083" ht="14.25" hidden="1" customHeight="1" x14ac:dyDescent="0.2"/>
    <row r="2084" ht="14.25" hidden="1" customHeight="1" x14ac:dyDescent="0.2"/>
    <row r="2085" ht="14.25" hidden="1" customHeight="1" x14ac:dyDescent="0.2"/>
    <row r="2086" ht="14.25" hidden="1" customHeight="1" x14ac:dyDescent="0.2"/>
    <row r="2087" ht="14.25" hidden="1" customHeight="1" x14ac:dyDescent="0.2"/>
    <row r="2088" ht="14.25" hidden="1" customHeight="1" x14ac:dyDescent="0.2"/>
    <row r="2089" ht="14.25" hidden="1" customHeight="1" x14ac:dyDescent="0.2"/>
    <row r="2090" ht="14.25" hidden="1" customHeight="1" x14ac:dyDescent="0.2"/>
    <row r="2091" ht="14.25" hidden="1" customHeight="1" x14ac:dyDescent="0.2"/>
    <row r="2092" ht="14.25" hidden="1" customHeight="1" x14ac:dyDescent="0.2"/>
    <row r="2093" ht="14.25" hidden="1" customHeight="1" x14ac:dyDescent="0.2"/>
    <row r="2094" ht="14.25" hidden="1" customHeight="1" x14ac:dyDescent="0.2"/>
    <row r="2095" ht="14.25" hidden="1" customHeight="1" x14ac:dyDescent="0.2"/>
    <row r="2096" ht="14.25" hidden="1" customHeight="1" x14ac:dyDescent="0.2"/>
    <row r="2097" ht="14.25" hidden="1" customHeight="1" x14ac:dyDescent="0.2"/>
    <row r="2098" ht="14.25" hidden="1" customHeight="1" x14ac:dyDescent="0.2"/>
    <row r="2099" ht="14.25" hidden="1" customHeight="1" x14ac:dyDescent="0.2"/>
    <row r="2100" ht="14.25" hidden="1" customHeight="1" x14ac:dyDescent="0.2"/>
    <row r="2101" ht="14.25" hidden="1" customHeight="1" x14ac:dyDescent="0.2"/>
    <row r="2102" ht="14.25" hidden="1" customHeight="1" x14ac:dyDescent="0.2"/>
    <row r="2103" ht="14.25" hidden="1" customHeight="1" x14ac:dyDescent="0.2"/>
    <row r="2104" ht="14.25" hidden="1" customHeight="1" x14ac:dyDescent="0.2"/>
    <row r="2105" ht="14.25" hidden="1" customHeight="1" x14ac:dyDescent="0.2"/>
    <row r="2106" ht="14.25" hidden="1" customHeight="1" x14ac:dyDescent="0.2"/>
    <row r="2107" ht="14.25" hidden="1" customHeight="1" x14ac:dyDescent="0.2"/>
    <row r="2108" ht="14.25" hidden="1" customHeight="1" x14ac:dyDescent="0.2"/>
    <row r="2109" ht="14.25" hidden="1" customHeight="1" x14ac:dyDescent="0.2"/>
    <row r="2110" ht="14.25" hidden="1" customHeight="1" x14ac:dyDescent="0.2"/>
    <row r="2111" ht="14.25" hidden="1" customHeight="1" x14ac:dyDescent="0.2"/>
    <row r="2112" ht="14.25" hidden="1" customHeight="1" x14ac:dyDescent="0.2"/>
    <row r="2113" ht="14.25" hidden="1" customHeight="1" x14ac:dyDescent="0.2"/>
    <row r="2114" ht="14.25" hidden="1" customHeight="1" x14ac:dyDescent="0.2"/>
    <row r="2115" ht="14.25" hidden="1" customHeight="1" x14ac:dyDescent="0.2"/>
    <row r="2116" ht="14.25" hidden="1" customHeight="1" x14ac:dyDescent="0.2"/>
    <row r="2117" ht="14.25" hidden="1" customHeight="1" x14ac:dyDescent="0.2"/>
    <row r="2118" ht="14.25" hidden="1" customHeight="1" x14ac:dyDescent="0.2"/>
    <row r="2119" ht="14.25" hidden="1" customHeight="1" x14ac:dyDescent="0.2"/>
    <row r="2120" ht="14.25" hidden="1" customHeight="1" x14ac:dyDescent="0.2"/>
    <row r="2121" ht="14.25" hidden="1" customHeight="1" x14ac:dyDescent="0.2"/>
    <row r="2122" ht="14.25" hidden="1" customHeight="1" x14ac:dyDescent="0.2"/>
    <row r="2123" ht="14.25" hidden="1" customHeight="1" x14ac:dyDescent="0.2"/>
    <row r="2124" ht="14.25" hidden="1" customHeight="1" x14ac:dyDescent="0.2"/>
    <row r="2125" ht="14.25" hidden="1" customHeight="1" x14ac:dyDescent="0.2"/>
    <row r="2126" ht="14.25" hidden="1" customHeight="1" x14ac:dyDescent="0.2"/>
    <row r="2127" ht="14.25" hidden="1" customHeight="1" x14ac:dyDescent="0.2"/>
    <row r="2128" ht="14.25" hidden="1" customHeight="1" x14ac:dyDescent="0.2"/>
    <row r="2129" ht="14.25" hidden="1" customHeight="1" x14ac:dyDescent="0.2"/>
    <row r="2130" ht="14.25" hidden="1" customHeight="1" x14ac:dyDescent="0.2"/>
    <row r="2131" ht="14.25" hidden="1" customHeight="1" x14ac:dyDescent="0.2"/>
    <row r="2132" ht="14.25" hidden="1" customHeight="1" x14ac:dyDescent="0.2"/>
    <row r="2133" ht="14.25" hidden="1" customHeight="1" x14ac:dyDescent="0.2"/>
    <row r="2134" ht="14.25" hidden="1" customHeight="1" x14ac:dyDescent="0.2"/>
    <row r="2135" ht="14.25" hidden="1" customHeight="1" x14ac:dyDescent="0.2"/>
    <row r="2136" ht="14.25" hidden="1" customHeight="1" x14ac:dyDescent="0.2"/>
    <row r="2137" ht="14.25" hidden="1" customHeight="1" x14ac:dyDescent="0.2"/>
    <row r="2138" ht="14.25" hidden="1" customHeight="1" x14ac:dyDescent="0.2"/>
    <row r="2139" ht="14.25" hidden="1" customHeight="1" x14ac:dyDescent="0.2"/>
    <row r="2140" ht="14.25" hidden="1" customHeight="1" x14ac:dyDescent="0.2"/>
    <row r="2141" ht="14.25" hidden="1" customHeight="1" x14ac:dyDescent="0.2"/>
    <row r="2142" ht="14.25" hidden="1" customHeight="1" x14ac:dyDescent="0.2"/>
    <row r="2143" ht="14.25" hidden="1" customHeight="1" x14ac:dyDescent="0.2"/>
    <row r="2144" ht="14.25" hidden="1" customHeight="1" x14ac:dyDescent="0.2"/>
    <row r="2145" ht="14.25" hidden="1" customHeight="1" x14ac:dyDescent="0.2"/>
    <row r="2146" ht="14.25" hidden="1" customHeight="1" x14ac:dyDescent="0.2"/>
    <row r="2147" ht="14.25" hidden="1" customHeight="1" x14ac:dyDescent="0.2"/>
    <row r="2148" ht="14.25" hidden="1" customHeight="1" x14ac:dyDescent="0.2"/>
    <row r="2149" ht="14.25" hidden="1" customHeight="1" x14ac:dyDescent="0.2"/>
    <row r="2150" ht="14.25" hidden="1" customHeight="1" x14ac:dyDescent="0.2"/>
    <row r="2151" ht="14.25" hidden="1" customHeight="1" x14ac:dyDescent="0.2"/>
    <row r="2152" ht="14.25" hidden="1" customHeight="1" x14ac:dyDescent="0.2"/>
    <row r="2153" ht="14.25" hidden="1" customHeight="1" x14ac:dyDescent="0.2"/>
    <row r="2154" ht="14.25" hidden="1" customHeight="1" x14ac:dyDescent="0.2"/>
    <row r="2155" ht="14.25" hidden="1" customHeight="1" x14ac:dyDescent="0.2"/>
    <row r="2156" ht="14.25" hidden="1" customHeight="1" x14ac:dyDescent="0.2"/>
    <row r="2157" ht="14.25" hidden="1" customHeight="1" x14ac:dyDescent="0.2"/>
    <row r="2158" ht="14.25" hidden="1" customHeight="1" x14ac:dyDescent="0.2"/>
    <row r="2159" ht="14.25" hidden="1" customHeight="1" x14ac:dyDescent="0.2"/>
    <row r="2160" ht="14.25" hidden="1" customHeight="1" x14ac:dyDescent="0.2"/>
    <row r="2161" ht="14.25" hidden="1" customHeight="1" x14ac:dyDescent="0.2"/>
    <row r="2162" ht="14.25" hidden="1" customHeight="1" x14ac:dyDescent="0.2"/>
    <row r="2163" ht="14.25" hidden="1" customHeight="1" x14ac:dyDescent="0.2"/>
    <row r="2164" ht="14.25" hidden="1" customHeight="1" x14ac:dyDescent="0.2"/>
    <row r="2165" ht="14.25" hidden="1" customHeight="1" x14ac:dyDescent="0.2"/>
    <row r="2166" ht="14.25" hidden="1" customHeight="1" x14ac:dyDescent="0.2"/>
    <row r="2167" ht="14.25" hidden="1" customHeight="1" x14ac:dyDescent="0.2"/>
    <row r="2168" ht="14.25" hidden="1" customHeight="1" x14ac:dyDescent="0.2"/>
    <row r="2169" ht="14.25" hidden="1" customHeight="1" x14ac:dyDescent="0.2"/>
    <row r="2170" ht="14.25" hidden="1" customHeight="1" x14ac:dyDescent="0.2"/>
    <row r="2171" ht="14.25" hidden="1" customHeight="1" x14ac:dyDescent="0.2"/>
    <row r="2172" ht="14.25" hidden="1" customHeight="1" x14ac:dyDescent="0.2"/>
    <row r="2173" ht="14.25" hidden="1" customHeight="1" x14ac:dyDescent="0.2"/>
    <row r="2174" ht="14.25" hidden="1" customHeight="1" x14ac:dyDescent="0.2"/>
    <row r="2175" ht="14.25" hidden="1" customHeight="1" x14ac:dyDescent="0.2"/>
    <row r="2176" ht="14.25" hidden="1" customHeight="1" x14ac:dyDescent="0.2"/>
    <row r="2177" ht="14.25" hidden="1" customHeight="1" x14ac:dyDescent="0.2"/>
    <row r="2178" ht="14.25" hidden="1" customHeight="1" x14ac:dyDescent="0.2"/>
    <row r="2179" ht="14.25" hidden="1" customHeight="1" x14ac:dyDescent="0.2"/>
    <row r="2180" ht="14.25" hidden="1" customHeight="1" x14ac:dyDescent="0.2"/>
    <row r="2181" ht="14.25" hidden="1" customHeight="1" x14ac:dyDescent="0.2"/>
    <row r="2182" ht="14.25" hidden="1" customHeight="1" x14ac:dyDescent="0.2"/>
    <row r="2183" ht="14.25" hidden="1" customHeight="1" x14ac:dyDescent="0.2"/>
    <row r="2184" ht="14.25" hidden="1" customHeight="1" x14ac:dyDescent="0.2"/>
    <row r="2185" ht="14.25" hidden="1" customHeight="1" x14ac:dyDescent="0.2"/>
    <row r="2186" ht="14.25" hidden="1" customHeight="1" x14ac:dyDescent="0.2"/>
    <row r="2187" ht="14.25" hidden="1" customHeight="1" x14ac:dyDescent="0.2"/>
    <row r="2188" ht="14.25" hidden="1" customHeight="1" x14ac:dyDescent="0.2"/>
    <row r="2189" ht="14.25" hidden="1" customHeight="1" x14ac:dyDescent="0.2"/>
    <row r="2190" ht="14.25" hidden="1" customHeight="1" x14ac:dyDescent="0.2"/>
    <row r="2191" ht="14.25" hidden="1" customHeight="1" x14ac:dyDescent="0.2"/>
    <row r="2192" ht="14.25" hidden="1" customHeight="1" x14ac:dyDescent="0.2"/>
    <row r="2193" ht="14.25" hidden="1" customHeight="1" x14ac:dyDescent="0.2"/>
    <row r="2194" ht="14.25" hidden="1" customHeight="1" x14ac:dyDescent="0.2"/>
    <row r="2195" ht="14.25" hidden="1" customHeight="1" x14ac:dyDescent="0.2"/>
    <row r="2196" ht="14.25" hidden="1" customHeight="1" x14ac:dyDescent="0.2"/>
    <row r="2197" ht="14.25" hidden="1" customHeight="1" x14ac:dyDescent="0.2"/>
    <row r="2198" ht="14.25" hidden="1" customHeight="1" x14ac:dyDescent="0.2"/>
    <row r="2199" ht="14.25" hidden="1" customHeight="1" x14ac:dyDescent="0.2"/>
    <row r="2200" ht="14.25" hidden="1" customHeight="1" x14ac:dyDescent="0.2"/>
    <row r="2201" ht="14.25" hidden="1" customHeight="1" x14ac:dyDescent="0.2"/>
    <row r="2202" ht="14.25" hidden="1" customHeight="1" x14ac:dyDescent="0.2"/>
    <row r="2203" ht="14.25" hidden="1" customHeight="1" x14ac:dyDescent="0.2"/>
    <row r="2204" ht="14.25" hidden="1" customHeight="1" x14ac:dyDescent="0.2"/>
    <row r="2205" ht="14.25" hidden="1" customHeight="1" x14ac:dyDescent="0.2"/>
    <row r="2206" ht="14.25" hidden="1" customHeight="1" x14ac:dyDescent="0.2"/>
    <row r="2207" ht="14.25" hidden="1" customHeight="1" x14ac:dyDescent="0.2"/>
    <row r="2208" ht="14.25" hidden="1" customHeight="1" x14ac:dyDescent="0.2"/>
    <row r="2209" ht="14.25" hidden="1" customHeight="1" x14ac:dyDescent="0.2"/>
    <row r="2210" ht="14.25" hidden="1" customHeight="1" x14ac:dyDescent="0.2"/>
    <row r="2211" ht="14.25" hidden="1" customHeight="1" x14ac:dyDescent="0.2"/>
    <row r="2212" ht="14.25" hidden="1" customHeight="1" x14ac:dyDescent="0.2"/>
    <row r="2213" ht="14.25" hidden="1" customHeight="1" x14ac:dyDescent="0.2"/>
    <row r="2214" ht="14.25" hidden="1" customHeight="1" x14ac:dyDescent="0.2"/>
    <row r="2215" ht="14.25" hidden="1" customHeight="1" x14ac:dyDescent="0.2"/>
    <row r="2216" ht="14.25" hidden="1" customHeight="1" x14ac:dyDescent="0.2"/>
    <row r="2217" ht="14.25" hidden="1" customHeight="1" x14ac:dyDescent="0.2"/>
    <row r="2218" ht="14.25" hidden="1" customHeight="1" x14ac:dyDescent="0.2"/>
    <row r="2219" ht="14.25" hidden="1" customHeight="1" x14ac:dyDescent="0.2"/>
    <row r="2220" ht="14.25" hidden="1" customHeight="1" x14ac:dyDescent="0.2"/>
    <row r="2221" ht="14.25" hidden="1" customHeight="1" x14ac:dyDescent="0.2"/>
    <row r="2222" ht="14.25" hidden="1" customHeight="1" x14ac:dyDescent="0.2"/>
    <row r="2223" ht="14.25" hidden="1" customHeight="1" x14ac:dyDescent="0.2"/>
    <row r="2224" ht="14.25" hidden="1" customHeight="1" x14ac:dyDescent="0.2"/>
    <row r="2225" ht="14.25" hidden="1" customHeight="1" x14ac:dyDescent="0.2"/>
    <row r="2226" ht="14.25" hidden="1" customHeight="1" x14ac:dyDescent="0.2"/>
    <row r="2227" ht="14.25" hidden="1" customHeight="1" x14ac:dyDescent="0.2"/>
    <row r="2228" ht="14.25" hidden="1" customHeight="1" x14ac:dyDescent="0.2"/>
    <row r="2229" ht="14.25" hidden="1" customHeight="1" x14ac:dyDescent="0.2"/>
    <row r="2230" ht="14.25" hidden="1" customHeight="1" x14ac:dyDescent="0.2"/>
    <row r="2231" ht="14.25" hidden="1" customHeight="1" x14ac:dyDescent="0.2"/>
    <row r="2232" ht="14.25" hidden="1" customHeight="1" x14ac:dyDescent="0.2"/>
    <row r="2233" ht="14.25" hidden="1" customHeight="1" x14ac:dyDescent="0.2"/>
    <row r="2234" ht="14.25" hidden="1" customHeight="1" x14ac:dyDescent="0.2"/>
    <row r="2235" ht="14.25" hidden="1" customHeight="1" x14ac:dyDescent="0.2"/>
    <row r="2236" ht="14.25" hidden="1" customHeight="1" x14ac:dyDescent="0.2"/>
    <row r="2237" ht="14.25" hidden="1" customHeight="1" x14ac:dyDescent="0.2"/>
    <row r="2238" ht="14.25" hidden="1" customHeight="1" x14ac:dyDescent="0.2"/>
    <row r="2239" ht="14.25" hidden="1" customHeight="1" x14ac:dyDescent="0.2"/>
    <row r="2240" ht="14.25" hidden="1" customHeight="1" x14ac:dyDescent="0.2"/>
    <row r="2241" ht="14.25" hidden="1" customHeight="1" x14ac:dyDescent="0.2"/>
    <row r="2242" ht="14.25" hidden="1" customHeight="1" x14ac:dyDescent="0.2"/>
    <row r="2243" ht="14.25" hidden="1" customHeight="1" x14ac:dyDescent="0.2"/>
    <row r="2244" ht="14.25" hidden="1" customHeight="1" x14ac:dyDescent="0.2"/>
    <row r="2245" ht="14.25" hidden="1" customHeight="1" x14ac:dyDescent="0.2"/>
    <row r="2246" ht="14.25" hidden="1" customHeight="1" x14ac:dyDescent="0.2"/>
    <row r="2247" ht="14.25" hidden="1" customHeight="1" x14ac:dyDescent="0.2"/>
    <row r="2248" ht="14.25" hidden="1" customHeight="1" x14ac:dyDescent="0.2"/>
    <row r="2249" ht="14.25" hidden="1" customHeight="1" x14ac:dyDescent="0.2"/>
    <row r="2250" ht="14.25" hidden="1" customHeight="1" x14ac:dyDescent="0.2"/>
    <row r="2251" ht="14.25" hidden="1" customHeight="1" x14ac:dyDescent="0.2"/>
    <row r="2252" ht="14.25" hidden="1" customHeight="1" x14ac:dyDescent="0.2"/>
    <row r="2253" ht="14.25" hidden="1" customHeight="1" x14ac:dyDescent="0.2"/>
    <row r="2254" ht="14.25" hidden="1" customHeight="1" x14ac:dyDescent="0.2"/>
    <row r="2255" ht="14.25" hidden="1" customHeight="1" x14ac:dyDescent="0.2"/>
    <row r="2256" ht="14.25" hidden="1" customHeight="1" x14ac:dyDescent="0.2"/>
    <row r="2257" ht="14.25" hidden="1" customHeight="1" x14ac:dyDescent="0.2"/>
    <row r="2258" ht="14.25" hidden="1" customHeight="1" x14ac:dyDescent="0.2"/>
    <row r="2259" ht="14.25" hidden="1" customHeight="1" x14ac:dyDescent="0.2"/>
    <row r="2260" ht="14.25" hidden="1" customHeight="1" x14ac:dyDescent="0.2"/>
    <row r="2261" ht="14.25" hidden="1" customHeight="1" x14ac:dyDescent="0.2"/>
    <row r="2262" ht="14.25" hidden="1" customHeight="1" x14ac:dyDescent="0.2"/>
    <row r="2263" ht="14.25" hidden="1" customHeight="1" x14ac:dyDescent="0.2"/>
    <row r="2264" ht="14.25" hidden="1" customHeight="1" x14ac:dyDescent="0.2"/>
    <row r="2265" ht="14.25" hidden="1" customHeight="1" x14ac:dyDescent="0.2"/>
    <row r="2266" ht="14.25" hidden="1" customHeight="1" x14ac:dyDescent="0.2"/>
    <row r="2267" ht="14.25" hidden="1" customHeight="1" x14ac:dyDescent="0.2"/>
    <row r="2268" ht="14.25" hidden="1" customHeight="1" x14ac:dyDescent="0.2"/>
    <row r="2269" ht="14.25" hidden="1" customHeight="1" x14ac:dyDescent="0.2"/>
    <row r="2270" ht="14.25" hidden="1" customHeight="1" x14ac:dyDescent="0.2"/>
    <row r="2271" ht="14.25" hidden="1" customHeight="1" x14ac:dyDescent="0.2"/>
    <row r="2272" ht="14.25" hidden="1" customHeight="1" x14ac:dyDescent="0.2"/>
    <row r="2273" ht="14.25" hidden="1" customHeight="1" x14ac:dyDescent="0.2"/>
    <row r="2274" ht="14.25" hidden="1" customHeight="1" x14ac:dyDescent="0.2"/>
    <row r="2275" ht="14.25" hidden="1" customHeight="1" x14ac:dyDescent="0.2"/>
    <row r="2276" ht="14.25" hidden="1" customHeight="1" x14ac:dyDescent="0.2"/>
    <row r="2277" ht="14.25" hidden="1" customHeight="1" x14ac:dyDescent="0.2"/>
    <row r="2278" ht="14.25" hidden="1" customHeight="1" x14ac:dyDescent="0.2"/>
    <row r="2279" ht="14.25" hidden="1" customHeight="1" x14ac:dyDescent="0.2"/>
    <row r="2280" ht="14.25" hidden="1" customHeight="1" x14ac:dyDescent="0.2"/>
    <row r="2281" ht="14.25" hidden="1" customHeight="1" x14ac:dyDescent="0.2"/>
    <row r="2282" ht="14.25" hidden="1" customHeight="1" x14ac:dyDescent="0.2"/>
    <row r="2283" ht="14.25" hidden="1" customHeight="1" x14ac:dyDescent="0.2"/>
    <row r="2284" ht="14.25" hidden="1" customHeight="1" x14ac:dyDescent="0.2"/>
    <row r="2285" ht="14.25" hidden="1" customHeight="1" x14ac:dyDescent="0.2"/>
    <row r="2286" ht="14.25" hidden="1" customHeight="1" x14ac:dyDescent="0.2"/>
    <row r="2287" ht="14.25" hidden="1" customHeight="1" x14ac:dyDescent="0.2"/>
    <row r="2288" ht="14.25" hidden="1" customHeight="1" x14ac:dyDescent="0.2"/>
    <row r="2289" ht="14.25" hidden="1" customHeight="1" x14ac:dyDescent="0.2"/>
    <row r="2290" ht="14.25" hidden="1" customHeight="1" x14ac:dyDescent="0.2"/>
    <row r="2291" ht="14.25" hidden="1" customHeight="1" x14ac:dyDescent="0.2"/>
    <row r="2292" ht="14.25" hidden="1" customHeight="1" x14ac:dyDescent="0.2"/>
    <row r="2293" ht="14.25" hidden="1" customHeight="1" x14ac:dyDescent="0.2"/>
    <row r="2294" ht="14.25" hidden="1" customHeight="1" x14ac:dyDescent="0.2"/>
    <row r="2295" ht="14.25" hidden="1" customHeight="1" x14ac:dyDescent="0.2"/>
    <row r="2296" ht="14.25" hidden="1" customHeight="1" x14ac:dyDescent="0.2"/>
    <row r="2297" ht="14.25" hidden="1" customHeight="1" x14ac:dyDescent="0.2"/>
    <row r="2298" ht="14.25" hidden="1" customHeight="1" x14ac:dyDescent="0.2"/>
    <row r="2299" ht="14.25" hidden="1" customHeight="1" x14ac:dyDescent="0.2"/>
    <row r="2300" ht="14.25" hidden="1" customHeight="1" x14ac:dyDescent="0.2"/>
    <row r="2301" ht="14.25" hidden="1" customHeight="1" x14ac:dyDescent="0.2"/>
    <row r="2302" ht="14.25" hidden="1" customHeight="1" x14ac:dyDescent="0.2"/>
    <row r="2303" ht="14.25" hidden="1" customHeight="1" x14ac:dyDescent="0.2"/>
    <row r="2304" ht="14.25" hidden="1" customHeight="1" x14ac:dyDescent="0.2"/>
    <row r="2305" ht="14.25" hidden="1" customHeight="1" x14ac:dyDescent="0.2"/>
    <row r="2306" ht="14.25" hidden="1" customHeight="1" x14ac:dyDescent="0.2"/>
    <row r="2307" ht="14.25" hidden="1" customHeight="1" x14ac:dyDescent="0.2"/>
    <row r="2308" ht="14.25" hidden="1" customHeight="1" x14ac:dyDescent="0.2"/>
    <row r="2309" ht="14.25" hidden="1" customHeight="1" x14ac:dyDescent="0.2"/>
    <row r="2310" ht="14.25" hidden="1" customHeight="1" x14ac:dyDescent="0.2"/>
    <row r="2311" ht="14.25" hidden="1" customHeight="1" x14ac:dyDescent="0.2"/>
    <row r="2312" ht="14.25" hidden="1" customHeight="1" x14ac:dyDescent="0.2"/>
    <row r="2313" ht="14.25" hidden="1" customHeight="1" x14ac:dyDescent="0.2"/>
    <row r="2314" ht="14.25" hidden="1" customHeight="1" x14ac:dyDescent="0.2"/>
    <row r="2315" ht="14.25" hidden="1" customHeight="1" x14ac:dyDescent="0.2"/>
    <row r="2316" ht="14.25" hidden="1" customHeight="1" x14ac:dyDescent="0.2"/>
    <row r="2317" ht="14.25" hidden="1" customHeight="1" x14ac:dyDescent="0.2"/>
    <row r="2318" ht="14.25" hidden="1" customHeight="1" x14ac:dyDescent="0.2"/>
    <row r="2319" ht="14.25" hidden="1" customHeight="1" x14ac:dyDescent="0.2"/>
    <row r="2320" ht="14.25" hidden="1" customHeight="1" x14ac:dyDescent="0.2"/>
    <row r="2321" ht="14.25" hidden="1" customHeight="1" x14ac:dyDescent="0.2"/>
    <row r="2322" ht="14.25" hidden="1" customHeight="1" x14ac:dyDescent="0.2"/>
    <row r="2323" ht="14.25" hidden="1" customHeight="1" x14ac:dyDescent="0.2"/>
    <row r="2324" ht="14.25" hidden="1" customHeight="1" x14ac:dyDescent="0.2"/>
    <row r="2325" ht="14.25" hidden="1" customHeight="1" x14ac:dyDescent="0.2"/>
    <row r="2326" ht="14.25" hidden="1" customHeight="1" x14ac:dyDescent="0.2"/>
    <row r="2327" ht="14.25" hidden="1" customHeight="1" x14ac:dyDescent="0.2"/>
    <row r="2328" ht="14.25" hidden="1" customHeight="1" x14ac:dyDescent="0.2"/>
    <row r="2329" ht="14.25" hidden="1" customHeight="1" x14ac:dyDescent="0.2"/>
    <row r="2330" ht="14.25" hidden="1" customHeight="1" x14ac:dyDescent="0.2"/>
    <row r="2331" ht="14.25" hidden="1" customHeight="1" x14ac:dyDescent="0.2"/>
    <row r="2332" ht="14.25" hidden="1" customHeight="1" x14ac:dyDescent="0.2"/>
    <row r="2333" ht="14.25" hidden="1" customHeight="1" x14ac:dyDescent="0.2"/>
    <row r="2334" ht="14.25" hidden="1" customHeight="1" x14ac:dyDescent="0.2"/>
    <row r="2335" ht="14.25" hidden="1" customHeight="1" x14ac:dyDescent="0.2"/>
    <row r="2336" ht="14.25" hidden="1" customHeight="1" x14ac:dyDescent="0.2"/>
    <row r="2337" ht="14.25" hidden="1" customHeight="1" x14ac:dyDescent="0.2"/>
    <row r="2338" ht="14.25" hidden="1" customHeight="1" x14ac:dyDescent="0.2"/>
    <row r="2339" ht="14.25" hidden="1" customHeight="1" x14ac:dyDescent="0.2"/>
    <row r="2340" ht="14.25" hidden="1" customHeight="1" x14ac:dyDescent="0.2"/>
    <row r="2341" ht="14.25" hidden="1" customHeight="1" x14ac:dyDescent="0.2"/>
    <row r="2342" ht="14.25" hidden="1" customHeight="1" x14ac:dyDescent="0.2"/>
    <row r="2343" ht="14.25" hidden="1" customHeight="1" x14ac:dyDescent="0.2"/>
    <row r="2344" ht="14.25" hidden="1" customHeight="1" x14ac:dyDescent="0.2"/>
    <row r="2345" ht="14.25" hidden="1" customHeight="1" x14ac:dyDescent="0.2"/>
    <row r="2346" ht="14.25" hidden="1" customHeight="1" x14ac:dyDescent="0.2"/>
    <row r="2347" ht="14.25" hidden="1" customHeight="1" x14ac:dyDescent="0.2"/>
    <row r="2348" ht="14.25" hidden="1" customHeight="1" x14ac:dyDescent="0.2"/>
    <row r="2349" ht="14.25" hidden="1" customHeight="1" x14ac:dyDescent="0.2"/>
    <row r="2350" ht="14.25" hidden="1" customHeight="1" x14ac:dyDescent="0.2"/>
    <row r="2351" ht="14.25" hidden="1" customHeight="1" x14ac:dyDescent="0.2"/>
    <row r="2352" ht="14.25" hidden="1" customHeight="1" x14ac:dyDescent="0.2"/>
    <row r="2353" ht="14.25" hidden="1" customHeight="1" x14ac:dyDescent="0.2"/>
    <row r="2354" ht="14.25" hidden="1" customHeight="1" x14ac:dyDescent="0.2"/>
    <row r="2355" ht="14.25" hidden="1" customHeight="1" x14ac:dyDescent="0.2"/>
    <row r="2356" ht="14.25" hidden="1" customHeight="1" x14ac:dyDescent="0.2"/>
    <row r="2357" ht="14.25" hidden="1" customHeight="1" x14ac:dyDescent="0.2"/>
    <row r="2358" ht="14.25" hidden="1" customHeight="1" x14ac:dyDescent="0.2"/>
    <row r="2359" ht="14.25" hidden="1" customHeight="1" x14ac:dyDescent="0.2"/>
    <row r="2360" ht="14.25" hidden="1" customHeight="1" x14ac:dyDescent="0.2"/>
    <row r="2361" ht="14.25" hidden="1" customHeight="1" x14ac:dyDescent="0.2"/>
    <row r="2362" ht="14.25" hidden="1" customHeight="1" x14ac:dyDescent="0.2"/>
    <row r="2363" ht="14.25" hidden="1" customHeight="1" x14ac:dyDescent="0.2"/>
    <row r="2364" ht="14.25" hidden="1" customHeight="1" x14ac:dyDescent="0.2"/>
    <row r="2365" ht="14.25" hidden="1" customHeight="1" x14ac:dyDescent="0.2"/>
    <row r="2366" ht="14.25" hidden="1" customHeight="1" x14ac:dyDescent="0.2"/>
    <row r="2367" ht="14.25" hidden="1" customHeight="1" x14ac:dyDescent="0.2"/>
    <row r="2368" ht="14.25" hidden="1" customHeight="1" x14ac:dyDescent="0.2"/>
    <row r="2369" ht="14.25" hidden="1" customHeight="1" x14ac:dyDescent="0.2"/>
    <row r="2370" ht="14.25" hidden="1" customHeight="1" x14ac:dyDescent="0.2"/>
    <row r="2371" ht="14.25" hidden="1" customHeight="1" x14ac:dyDescent="0.2"/>
    <row r="2372" ht="14.25" hidden="1" customHeight="1" x14ac:dyDescent="0.2"/>
    <row r="2373" ht="14.25" hidden="1" customHeight="1" x14ac:dyDescent="0.2"/>
    <row r="2374" ht="14.25" hidden="1" customHeight="1" x14ac:dyDescent="0.2"/>
    <row r="2375" ht="14.25" hidden="1" customHeight="1" x14ac:dyDescent="0.2"/>
    <row r="2376" ht="14.25" hidden="1" customHeight="1" x14ac:dyDescent="0.2"/>
    <row r="2377" ht="14.25" hidden="1" customHeight="1" x14ac:dyDescent="0.2"/>
    <row r="2378" ht="14.25" hidden="1" customHeight="1" x14ac:dyDescent="0.2"/>
    <row r="2379" ht="14.25" hidden="1" customHeight="1" x14ac:dyDescent="0.2"/>
    <row r="2380" ht="14.25" hidden="1" customHeight="1" x14ac:dyDescent="0.2"/>
    <row r="2381" ht="14.25" hidden="1" customHeight="1" x14ac:dyDescent="0.2"/>
    <row r="2382" ht="14.25" hidden="1" customHeight="1" x14ac:dyDescent="0.2"/>
    <row r="2383" ht="14.25" hidden="1" customHeight="1" x14ac:dyDescent="0.2"/>
    <row r="2384" ht="14.25" hidden="1" customHeight="1" x14ac:dyDescent="0.2"/>
    <row r="2385" ht="14.25" hidden="1" customHeight="1" x14ac:dyDescent="0.2"/>
    <row r="2386" ht="14.25" hidden="1" customHeight="1" x14ac:dyDescent="0.2"/>
    <row r="2387" ht="14.25" hidden="1" customHeight="1" x14ac:dyDescent="0.2"/>
    <row r="2388" ht="14.25" hidden="1" customHeight="1" x14ac:dyDescent="0.2"/>
    <row r="2389" ht="14.25" hidden="1" customHeight="1" x14ac:dyDescent="0.2"/>
    <row r="2390" ht="14.25" hidden="1" customHeight="1" x14ac:dyDescent="0.2"/>
    <row r="2391" ht="14.25" hidden="1" customHeight="1" x14ac:dyDescent="0.2"/>
    <row r="2392" ht="14.25" hidden="1" customHeight="1" x14ac:dyDescent="0.2"/>
    <row r="2393" ht="14.25" hidden="1" customHeight="1" x14ac:dyDescent="0.2"/>
    <row r="2394" ht="14.25" hidden="1" customHeight="1" x14ac:dyDescent="0.2"/>
    <row r="2395" ht="14.25" hidden="1" customHeight="1" x14ac:dyDescent="0.2"/>
    <row r="2396" ht="14.25" hidden="1" customHeight="1" x14ac:dyDescent="0.2"/>
    <row r="2397" ht="14.25" hidden="1" customHeight="1" x14ac:dyDescent="0.2"/>
    <row r="2398" ht="14.25" hidden="1" customHeight="1" x14ac:dyDescent="0.2"/>
    <row r="2399" ht="14.25" hidden="1" customHeight="1" x14ac:dyDescent="0.2"/>
    <row r="2400" ht="14.25" hidden="1" customHeight="1" x14ac:dyDescent="0.2"/>
    <row r="2401" ht="14.25" hidden="1" customHeight="1" x14ac:dyDescent="0.2"/>
    <row r="2402" ht="14.25" hidden="1" customHeight="1" x14ac:dyDescent="0.2"/>
    <row r="2403" ht="14.25" hidden="1" customHeight="1" x14ac:dyDescent="0.2"/>
    <row r="2404" ht="14.25" hidden="1" customHeight="1" x14ac:dyDescent="0.2"/>
    <row r="2405" ht="14.25" hidden="1" customHeight="1" x14ac:dyDescent="0.2"/>
    <row r="2406" ht="14.25" hidden="1" customHeight="1" x14ac:dyDescent="0.2"/>
    <row r="2407" ht="14.25" hidden="1" customHeight="1" x14ac:dyDescent="0.2"/>
    <row r="2408" ht="14.25" hidden="1" customHeight="1" x14ac:dyDescent="0.2"/>
    <row r="2409" ht="14.25" hidden="1" customHeight="1" x14ac:dyDescent="0.2"/>
    <row r="2410" ht="14.25" hidden="1" customHeight="1" x14ac:dyDescent="0.2"/>
    <row r="2411" ht="14.25" hidden="1" customHeight="1" x14ac:dyDescent="0.2"/>
    <row r="2412" ht="14.25" hidden="1" customHeight="1" x14ac:dyDescent="0.2"/>
    <row r="2413" ht="14.25" hidden="1" customHeight="1" x14ac:dyDescent="0.2"/>
    <row r="2414" ht="14.25" hidden="1" customHeight="1" x14ac:dyDescent="0.2"/>
    <row r="2415" ht="14.25" hidden="1" customHeight="1" x14ac:dyDescent="0.2"/>
    <row r="2416" ht="14.25" hidden="1" customHeight="1" x14ac:dyDescent="0.2"/>
    <row r="2417" ht="14.25" hidden="1" customHeight="1" x14ac:dyDescent="0.2"/>
    <row r="2418" ht="14.25" hidden="1" customHeight="1" x14ac:dyDescent="0.2"/>
    <row r="2419" ht="14.25" hidden="1" customHeight="1" x14ac:dyDescent="0.2"/>
    <row r="2420" ht="14.25" hidden="1" customHeight="1" x14ac:dyDescent="0.2"/>
    <row r="2421" ht="14.25" hidden="1" customHeight="1" x14ac:dyDescent="0.2"/>
    <row r="2422" ht="14.25" hidden="1" customHeight="1" x14ac:dyDescent="0.2"/>
    <row r="2423" ht="14.25" hidden="1" customHeight="1" x14ac:dyDescent="0.2"/>
    <row r="2424" ht="14.25" hidden="1" customHeight="1" x14ac:dyDescent="0.2"/>
    <row r="2425" ht="14.25" hidden="1" customHeight="1" x14ac:dyDescent="0.2"/>
    <row r="2426" ht="14.25" hidden="1" customHeight="1" x14ac:dyDescent="0.2"/>
    <row r="2427" ht="14.25" hidden="1" customHeight="1" x14ac:dyDescent="0.2"/>
    <row r="2428" ht="14.25" hidden="1" customHeight="1" x14ac:dyDescent="0.2"/>
    <row r="2429" ht="14.25" hidden="1" customHeight="1" x14ac:dyDescent="0.2"/>
    <row r="2430" ht="14.25" hidden="1" customHeight="1" x14ac:dyDescent="0.2"/>
    <row r="2431" ht="14.25" hidden="1" customHeight="1" x14ac:dyDescent="0.2"/>
    <row r="2432" ht="14.25" hidden="1" customHeight="1" x14ac:dyDescent="0.2"/>
    <row r="2433" ht="14.25" hidden="1" customHeight="1" x14ac:dyDescent="0.2"/>
    <row r="2434" ht="14.25" hidden="1" customHeight="1" x14ac:dyDescent="0.2"/>
    <row r="2435" ht="14.25" hidden="1" customHeight="1" x14ac:dyDescent="0.2"/>
    <row r="2436" ht="14.25" hidden="1" customHeight="1" x14ac:dyDescent="0.2"/>
    <row r="2437" ht="14.25" hidden="1" customHeight="1" x14ac:dyDescent="0.2"/>
    <row r="2438" ht="14.25" hidden="1" customHeight="1" x14ac:dyDescent="0.2"/>
    <row r="2439" ht="14.25" hidden="1" customHeight="1" x14ac:dyDescent="0.2"/>
    <row r="2440" ht="14.25" hidden="1" customHeight="1" x14ac:dyDescent="0.2"/>
    <row r="2441" ht="14.25" hidden="1" customHeight="1" x14ac:dyDescent="0.2"/>
    <row r="2442" ht="14.25" hidden="1" customHeight="1" x14ac:dyDescent="0.2"/>
    <row r="2443" ht="14.25" hidden="1" customHeight="1" x14ac:dyDescent="0.2"/>
    <row r="2444" ht="14.25" hidden="1" customHeight="1" x14ac:dyDescent="0.2"/>
    <row r="2445" ht="14.25" hidden="1" customHeight="1" x14ac:dyDescent="0.2"/>
    <row r="2446" ht="14.25" hidden="1" customHeight="1" x14ac:dyDescent="0.2"/>
    <row r="2447" ht="14.25" hidden="1" customHeight="1" x14ac:dyDescent="0.2"/>
    <row r="2448" ht="14.25" hidden="1" customHeight="1" x14ac:dyDescent="0.2"/>
    <row r="2449" ht="14.25" hidden="1" customHeight="1" x14ac:dyDescent="0.2"/>
    <row r="2450" ht="14.25" hidden="1" customHeight="1" x14ac:dyDescent="0.2"/>
    <row r="2451" ht="14.25" hidden="1" customHeight="1" x14ac:dyDescent="0.2"/>
    <row r="2452" ht="14.25" hidden="1" customHeight="1" x14ac:dyDescent="0.2"/>
    <row r="2453" ht="14.25" hidden="1" customHeight="1" x14ac:dyDescent="0.2"/>
    <row r="2454" ht="14.25" hidden="1" customHeight="1" x14ac:dyDescent="0.2"/>
    <row r="2455" ht="14.25" hidden="1" customHeight="1" x14ac:dyDescent="0.2"/>
    <row r="2456" ht="14.25" hidden="1" customHeight="1" x14ac:dyDescent="0.2"/>
    <row r="2457" ht="14.25" hidden="1" customHeight="1" x14ac:dyDescent="0.2"/>
    <row r="2458" ht="14.25" hidden="1" customHeight="1" x14ac:dyDescent="0.2"/>
    <row r="2459" ht="14.25" hidden="1" customHeight="1" x14ac:dyDescent="0.2"/>
    <row r="2460" ht="14.25" hidden="1" customHeight="1" x14ac:dyDescent="0.2"/>
    <row r="2461" ht="14.25" hidden="1" customHeight="1" x14ac:dyDescent="0.2"/>
    <row r="2462" ht="14.25" hidden="1" customHeight="1" x14ac:dyDescent="0.2"/>
    <row r="2463" ht="14.25" hidden="1" customHeight="1" x14ac:dyDescent="0.2"/>
    <row r="2464" ht="14.25" hidden="1" customHeight="1" x14ac:dyDescent="0.2"/>
    <row r="2465" ht="14.25" hidden="1" customHeight="1" x14ac:dyDescent="0.2"/>
    <row r="2466" ht="14.25" hidden="1" customHeight="1" x14ac:dyDescent="0.2"/>
    <row r="2467" ht="14.25" hidden="1" customHeight="1" x14ac:dyDescent="0.2"/>
    <row r="2468" ht="14.25" hidden="1" customHeight="1" x14ac:dyDescent="0.2"/>
    <row r="2469" ht="14.25" hidden="1" customHeight="1" x14ac:dyDescent="0.2"/>
    <row r="2470" ht="14.25" hidden="1" customHeight="1" x14ac:dyDescent="0.2"/>
    <row r="2471" ht="14.25" hidden="1" customHeight="1" x14ac:dyDescent="0.2"/>
    <row r="2472" ht="14.25" hidden="1" customHeight="1" x14ac:dyDescent="0.2"/>
    <row r="2473" ht="14.25" hidden="1" customHeight="1" x14ac:dyDescent="0.2"/>
    <row r="2474" ht="14.25" hidden="1" customHeight="1" x14ac:dyDescent="0.2"/>
    <row r="2475" ht="14.25" hidden="1" customHeight="1" x14ac:dyDescent="0.2"/>
    <row r="2476" ht="14.25" hidden="1" customHeight="1" x14ac:dyDescent="0.2"/>
    <row r="2477" ht="14.25" hidden="1" customHeight="1" x14ac:dyDescent="0.2"/>
    <row r="2478" ht="14.25" hidden="1" customHeight="1" x14ac:dyDescent="0.2"/>
    <row r="2479" ht="14.25" hidden="1" customHeight="1" x14ac:dyDescent="0.2"/>
    <row r="2480" ht="14.25" hidden="1" customHeight="1" x14ac:dyDescent="0.2"/>
    <row r="2481" ht="14.25" hidden="1" customHeight="1" x14ac:dyDescent="0.2"/>
    <row r="2482" ht="14.25" hidden="1" customHeight="1" x14ac:dyDescent="0.2"/>
    <row r="2483" ht="14.25" hidden="1" customHeight="1" x14ac:dyDescent="0.2"/>
    <row r="2484" ht="14.25" hidden="1" customHeight="1" x14ac:dyDescent="0.2"/>
    <row r="2485" ht="14.25" hidden="1" customHeight="1" x14ac:dyDescent="0.2"/>
    <row r="2486" ht="14.25" hidden="1" customHeight="1" x14ac:dyDescent="0.2"/>
    <row r="2487" ht="14.25" hidden="1" customHeight="1" x14ac:dyDescent="0.2"/>
    <row r="2488" ht="14.25" hidden="1" customHeight="1" x14ac:dyDescent="0.2"/>
    <row r="2489" ht="14.25" hidden="1" customHeight="1" x14ac:dyDescent="0.2"/>
    <row r="2490" ht="14.25" hidden="1" customHeight="1" x14ac:dyDescent="0.2"/>
    <row r="2491" ht="14.25" hidden="1" customHeight="1" x14ac:dyDescent="0.2"/>
    <row r="2492" ht="14.25" hidden="1" customHeight="1" x14ac:dyDescent="0.2"/>
    <row r="2493" ht="14.25" hidden="1" customHeight="1" x14ac:dyDescent="0.2"/>
    <row r="2494" ht="14.25" hidden="1" customHeight="1" x14ac:dyDescent="0.2"/>
    <row r="2495" ht="14.25" hidden="1" customHeight="1" x14ac:dyDescent="0.2"/>
    <row r="2496" ht="14.25" hidden="1" customHeight="1" x14ac:dyDescent="0.2"/>
    <row r="2497" ht="14.25" hidden="1" customHeight="1" x14ac:dyDescent="0.2"/>
    <row r="2498" ht="14.25" hidden="1" customHeight="1" x14ac:dyDescent="0.2"/>
    <row r="2499" ht="14.25" hidden="1" customHeight="1" x14ac:dyDescent="0.2"/>
    <row r="2500" ht="14.25" hidden="1" customHeight="1" x14ac:dyDescent="0.2"/>
    <row r="2501" ht="14.25" hidden="1" customHeight="1" x14ac:dyDescent="0.2"/>
    <row r="2502" ht="14.25" hidden="1" customHeight="1" x14ac:dyDescent="0.2"/>
    <row r="2503" ht="14.25" hidden="1" customHeight="1" x14ac:dyDescent="0.2"/>
    <row r="2504" ht="14.25" hidden="1" customHeight="1" x14ac:dyDescent="0.2"/>
    <row r="2505" ht="14.25" hidden="1" customHeight="1" x14ac:dyDescent="0.2"/>
    <row r="2506" ht="14.25" hidden="1" customHeight="1" x14ac:dyDescent="0.2"/>
    <row r="2507" ht="14.25" hidden="1" customHeight="1" x14ac:dyDescent="0.2"/>
    <row r="2508" ht="14.25" hidden="1" customHeight="1" x14ac:dyDescent="0.2"/>
    <row r="2509" ht="14.25" hidden="1" customHeight="1" x14ac:dyDescent="0.2"/>
    <row r="2510" ht="14.25" hidden="1" customHeight="1" x14ac:dyDescent="0.2"/>
    <row r="2511" ht="14.25" hidden="1" customHeight="1" x14ac:dyDescent="0.2"/>
    <row r="2512" ht="14.25" hidden="1" customHeight="1" x14ac:dyDescent="0.2"/>
    <row r="2513" ht="14.25" hidden="1" customHeight="1" x14ac:dyDescent="0.2"/>
    <row r="2514" ht="14.25" hidden="1" customHeight="1" x14ac:dyDescent="0.2"/>
    <row r="2515" ht="14.25" hidden="1" customHeight="1" x14ac:dyDescent="0.2"/>
    <row r="2516" ht="14.25" hidden="1" customHeight="1" x14ac:dyDescent="0.2"/>
    <row r="2517" ht="14.25" hidden="1" customHeight="1" x14ac:dyDescent="0.2"/>
    <row r="2518" ht="14.25" hidden="1" customHeight="1" x14ac:dyDescent="0.2"/>
    <row r="2519" ht="14.25" hidden="1" customHeight="1" x14ac:dyDescent="0.2"/>
    <row r="2520" ht="14.25" hidden="1" customHeight="1" x14ac:dyDescent="0.2"/>
    <row r="2521" ht="14.25" hidden="1" customHeight="1" x14ac:dyDescent="0.2"/>
    <row r="2522" ht="14.25" hidden="1" customHeight="1" x14ac:dyDescent="0.2"/>
    <row r="2523" ht="14.25" hidden="1" customHeight="1" x14ac:dyDescent="0.2"/>
    <row r="2524" ht="14.25" hidden="1" customHeight="1" x14ac:dyDescent="0.2"/>
    <row r="2525" ht="14.25" hidden="1" customHeight="1" x14ac:dyDescent="0.2"/>
    <row r="2526" ht="14.25" hidden="1" customHeight="1" x14ac:dyDescent="0.2"/>
    <row r="2527" ht="14.25" hidden="1" customHeight="1" x14ac:dyDescent="0.2"/>
    <row r="2528" ht="14.25" hidden="1" customHeight="1" x14ac:dyDescent="0.2"/>
    <row r="2529" ht="14.25" hidden="1" customHeight="1" x14ac:dyDescent="0.2"/>
    <row r="2530" ht="14.25" hidden="1" customHeight="1" x14ac:dyDescent="0.2"/>
    <row r="2531" ht="14.25" hidden="1" customHeight="1" x14ac:dyDescent="0.2"/>
    <row r="2532" ht="14.25" hidden="1" customHeight="1" x14ac:dyDescent="0.2"/>
    <row r="2533" ht="14.25" hidden="1" customHeight="1" x14ac:dyDescent="0.2"/>
    <row r="2534" ht="14.25" hidden="1" customHeight="1" x14ac:dyDescent="0.2"/>
    <row r="2535" ht="14.25" hidden="1" customHeight="1" x14ac:dyDescent="0.2"/>
    <row r="2536" ht="14.25" hidden="1" customHeight="1" x14ac:dyDescent="0.2"/>
    <row r="2537" ht="14.25" hidden="1" customHeight="1" x14ac:dyDescent="0.2"/>
    <row r="2538" ht="14.25" hidden="1" customHeight="1" x14ac:dyDescent="0.2"/>
    <row r="2539" ht="14.25" hidden="1" customHeight="1" x14ac:dyDescent="0.2"/>
    <row r="2540" ht="14.25" hidden="1" customHeight="1" x14ac:dyDescent="0.2"/>
    <row r="2541" ht="14.25" hidden="1" customHeight="1" x14ac:dyDescent="0.2"/>
    <row r="2542" ht="14.25" hidden="1" customHeight="1" x14ac:dyDescent="0.2"/>
    <row r="2543" ht="14.25" hidden="1" customHeight="1" x14ac:dyDescent="0.2"/>
    <row r="2544" ht="14.25" hidden="1" customHeight="1" x14ac:dyDescent="0.2"/>
    <row r="2545" ht="14.25" hidden="1" customHeight="1" x14ac:dyDescent="0.2"/>
    <row r="2546" ht="14.25" hidden="1" customHeight="1" x14ac:dyDescent="0.2"/>
    <row r="2547" ht="14.25" hidden="1" customHeight="1" x14ac:dyDescent="0.2"/>
    <row r="2548" ht="14.25" hidden="1" customHeight="1" x14ac:dyDescent="0.2"/>
    <row r="2549" ht="14.25" hidden="1" customHeight="1" x14ac:dyDescent="0.2"/>
    <row r="2550" ht="14.25" hidden="1" customHeight="1" x14ac:dyDescent="0.2"/>
    <row r="2551" ht="14.25" hidden="1" customHeight="1" x14ac:dyDescent="0.2"/>
    <row r="2552" ht="14.25" hidden="1" customHeight="1" x14ac:dyDescent="0.2"/>
    <row r="2553" ht="14.25" hidden="1" customHeight="1" x14ac:dyDescent="0.2"/>
    <row r="2554" ht="14.25" hidden="1" customHeight="1" x14ac:dyDescent="0.2"/>
    <row r="2555" ht="14.25" hidden="1" customHeight="1" x14ac:dyDescent="0.2"/>
    <row r="2556" ht="14.25" hidden="1" customHeight="1" x14ac:dyDescent="0.2"/>
    <row r="2557" ht="14.25" hidden="1" customHeight="1" x14ac:dyDescent="0.2"/>
    <row r="2558" ht="14.25" hidden="1" customHeight="1" x14ac:dyDescent="0.2"/>
    <row r="2559" ht="14.25" hidden="1" customHeight="1" x14ac:dyDescent="0.2"/>
    <row r="2560" ht="14.25" hidden="1" customHeight="1" x14ac:dyDescent="0.2"/>
    <row r="2561" ht="14.25" hidden="1" customHeight="1" x14ac:dyDescent="0.2"/>
    <row r="2562" ht="14.25" hidden="1" customHeight="1" x14ac:dyDescent="0.2"/>
    <row r="2563" ht="14.25" hidden="1" customHeight="1" x14ac:dyDescent="0.2"/>
    <row r="2564" ht="14.25" hidden="1" customHeight="1" x14ac:dyDescent="0.2"/>
    <row r="2565" ht="14.25" hidden="1" customHeight="1" x14ac:dyDescent="0.2"/>
    <row r="2566" ht="14.25" hidden="1" customHeight="1" x14ac:dyDescent="0.2"/>
    <row r="2567" ht="14.25" hidden="1" customHeight="1" x14ac:dyDescent="0.2"/>
    <row r="2568" ht="14.25" hidden="1" customHeight="1" x14ac:dyDescent="0.2"/>
    <row r="2569" ht="14.25" hidden="1" customHeight="1" x14ac:dyDescent="0.2"/>
    <row r="2570" ht="14.25" hidden="1" customHeight="1" x14ac:dyDescent="0.2"/>
    <row r="2571" ht="14.25" hidden="1" customHeight="1" x14ac:dyDescent="0.2"/>
    <row r="2572" ht="14.25" hidden="1" customHeight="1" x14ac:dyDescent="0.2"/>
    <row r="2573" ht="14.25" hidden="1" customHeight="1" x14ac:dyDescent="0.2"/>
    <row r="2574" ht="14.25" hidden="1" customHeight="1" x14ac:dyDescent="0.2"/>
    <row r="2575" ht="14.25" hidden="1" customHeight="1" x14ac:dyDescent="0.2"/>
    <row r="2576" ht="14.25" hidden="1" customHeight="1" x14ac:dyDescent="0.2"/>
    <row r="2577" ht="14.25" hidden="1" customHeight="1" x14ac:dyDescent="0.2"/>
    <row r="2578" ht="14.25" hidden="1" customHeight="1" x14ac:dyDescent="0.2"/>
    <row r="2579" ht="14.25" hidden="1" customHeight="1" x14ac:dyDescent="0.2"/>
    <row r="2580" ht="14.25" hidden="1" customHeight="1" x14ac:dyDescent="0.2"/>
    <row r="2581" ht="14.25" hidden="1" customHeight="1" x14ac:dyDescent="0.2"/>
    <row r="2582" ht="14.25" hidden="1" customHeight="1" x14ac:dyDescent="0.2"/>
    <row r="2583" ht="14.25" hidden="1" customHeight="1" x14ac:dyDescent="0.2"/>
    <row r="2584" ht="14.25" hidden="1" customHeight="1" x14ac:dyDescent="0.2"/>
    <row r="2585" ht="14.25" hidden="1" customHeight="1" x14ac:dyDescent="0.2"/>
    <row r="2586" ht="14.25" hidden="1" customHeight="1" x14ac:dyDescent="0.2"/>
    <row r="2587" ht="14.25" hidden="1" customHeight="1" x14ac:dyDescent="0.2"/>
    <row r="2588" ht="14.25" hidden="1" customHeight="1" x14ac:dyDescent="0.2"/>
    <row r="2589" ht="14.25" hidden="1" customHeight="1" x14ac:dyDescent="0.2"/>
    <row r="2590" ht="14.25" hidden="1" customHeight="1" x14ac:dyDescent="0.2"/>
    <row r="2591" ht="14.25" hidden="1" customHeight="1" x14ac:dyDescent="0.2"/>
    <row r="2592" ht="14.25" hidden="1" customHeight="1" x14ac:dyDescent="0.2"/>
    <row r="2593" ht="14.25" hidden="1" customHeight="1" x14ac:dyDescent="0.2"/>
    <row r="2594" ht="14.25" hidden="1" customHeight="1" x14ac:dyDescent="0.2"/>
    <row r="2595" ht="14.25" hidden="1" customHeight="1" x14ac:dyDescent="0.2"/>
    <row r="2596" ht="14.25" hidden="1" customHeight="1" x14ac:dyDescent="0.2"/>
    <row r="2597" ht="14.25" hidden="1" customHeight="1" x14ac:dyDescent="0.2"/>
    <row r="2598" ht="14.25" hidden="1" customHeight="1" x14ac:dyDescent="0.2"/>
    <row r="2599" ht="14.25" hidden="1" customHeight="1" x14ac:dyDescent="0.2"/>
    <row r="2600" ht="14.25" hidden="1" customHeight="1" x14ac:dyDescent="0.2"/>
    <row r="2601" ht="14.25" hidden="1" customHeight="1" x14ac:dyDescent="0.2"/>
    <row r="2602" ht="14.25" hidden="1" customHeight="1" x14ac:dyDescent="0.2"/>
    <row r="2603" ht="14.25" hidden="1" customHeight="1" x14ac:dyDescent="0.2"/>
    <row r="2604" ht="14.25" hidden="1" customHeight="1" x14ac:dyDescent="0.2"/>
    <row r="2605" ht="14.25" hidden="1" customHeight="1" x14ac:dyDescent="0.2"/>
    <row r="2606" ht="14.25" hidden="1" customHeight="1" x14ac:dyDescent="0.2"/>
    <row r="2607" ht="14.25" hidden="1" customHeight="1" x14ac:dyDescent="0.2"/>
    <row r="2608" ht="14.25" hidden="1" customHeight="1" x14ac:dyDescent="0.2"/>
    <row r="2609" ht="14.25" hidden="1" customHeight="1" x14ac:dyDescent="0.2"/>
    <row r="2610" ht="14.25" hidden="1" customHeight="1" x14ac:dyDescent="0.2"/>
    <row r="2611" ht="14.25" hidden="1" customHeight="1" x14ac:dyDescent="0.2"/>
    <row r="2612" ht="14.25" hidden="1" customHeight="1" x14ac:dyDescent="0.2"/>
    <row r="2613" ht="14.25" hidden="1" customHeight="1" x14ac:dyDescent="0.2"/>
    <row r="2614" ht="14.25" hidden="1" customHeight="1" x14ac:dyDescent="0.2"/>
    <row r="2615" ht="14.25" hidden="1" customHeight="1" x14ac:dyDescent="0.2"/>
    <row r="2616" ht="14.25" hidden="1" customHeight="1" x14ac:dyDescent="0.2"/>
    <row r="2617" ht="14.25" hidden="1" customHeight="1" x14ac:dyDescent="0.2"/>
    <row r="2618" ht="14.25" hidden="1" customHeight="1" x14ac:dyDescent="0.2"/>
    <row r="2619" ht="14.25" hidden="1" customHeight="1" x14ac:dyDescent="0.2"/>
    <row r="2620" ht="14.25" hidden="1" customHeight="1" x14ac:dyDescent="0.2"/>
    <row r="2621" ht="14.25" hidden="1" customHeight="1" x14ac:dyDescent="0.2"/>
    <row r="2622" ht="14.25" hidden="1" customHeight="1" x14ac:dyDescent="0.2"/>
    <row r="2623" ht="14.25" hidden="1" customHeight="1" x14ac:dyDescent="0.2"/>
    <row r="2624" ht="14.25" hidden="1" customHeight="1" x14ac:dyDescent="0.2"/>
    <row r="2625" ht="14.25" hidden="1" customHeight="1" x14ac:dyDescent="0.2"/>
    <row r="2626" ht="14.25" hidden="1" customHeight="1" x14ac:dyDescent="0.2"/>
    <row r="2627" ht="14.25" hidden="1" customHeight="1" x14ac:dyDescent="0.2"/>
    <row r="2628" ht="14.25" hidden="1" customHeight="1" x14ac:dyDescent="0.2"/>
    <row r="2629" ht="14.25" hidden="1" customHeight="1" x14ac:dyDescent="0.2"/>
    <row r="2630" ht="14.25" hidden="1" customHeight="1" x14ac:dyDescent="0.2"/>
    <row r="2631" ht="14.25" hidden="1" customHeight="1" x14ac:dyDescent="0.2"/>
    <row r="2632" ht="14.25" hidden="1" customHeight="1" x14ac:dyDescent="0.2"/>
    <row r="2633" ht="14.25" hidden="1" customHeight="1" x14ac:dyDescent="0.2"/>
    <row r="2634" ht="14.25" hidden="1" customHeight="1" x14ac:dyDescent="0.2"/>
    <row r="2635" ht="14.25" hidden="1" customHeight="1" x14ac:dyDescent="0.2"/>
    <row r="2636" ht="14.25" hidden="1" customHeight="1" x14ac:dyDescent="0.2"/>
    <row r="2637" ht="14.25" hidden="1" customHeight="1" x14ac:dyDescent="0.2"/>
    <row r="2638" ht="14.25" hidden="1" customHeight="1" x14ac:dyDescent="0.2"/>
    <row r="2639" ht="14.25" hidden="1" customHeight="1" x14ac:dyDescent="0.2"/>
    <row r="2640" ht="14.25" hidden="1" customHeight="1" x14ac:dyDescent="0.2"/>
    <row r="2641" ht="14.25" hidden="1" customHeight="1" x14ac:dyDescent="0.2"/>
    <row r="2642" ht="14.25" hidden="1" customHeight="1" x14ac:dyDescent="0.2"/>
    <row r="2643" ht="14.25" hidden="1" customHeight="1" x14ac:dyDescent="0.2"/>
    <row r="2644" ht="14.25" hidden="1" customHeight="1" x14ac:dyDescent="0.2"/>
    <row r="2645" ht="14.25" hidden="1" customHeight="1" x14ac:dyDescent="0.2"/>
    <row r="2646" ht="14.25" hidden="1" customHeight="1" x14ac:dyDescent="0.2"/>
    <row r="2647" ht="14.25" hidden="1" customHeight="1" x14ac:dyDescent="0.2"/>
    <row r="2648" ht="14.25" hidden="1" customHeight="1" x14ac:dyDescent="0.2"/>
    <row r="2649" ht="14.25" hidden="1" customHeight="1" x14ac:dyDescent="0.2"/>
    <row r="2650" ht="14.25" hidden="1" customHeight="1" x14ac:dyDescent="0.2"/>
    <row r="2651" ht="14.25" hidden="1" customHeight="1" x14ac:dyDescent="0.2"/>
    <row r="2652" ht="14.25" hidden="1" customHeight="1" x14ac:dyDescent="0.2"/>
    <row r="2653" ht="14.25" hidden="1" customHeight="1" x14ac:dyDescent="0.2"/>
    <row r="2654" ht="14.25" hidden="1" customHeight="1" x14ac:dyDescent="0.2"/>
    <row r="2655" ht="14.25" hidden="1" customHeight="1" x14ac:dyDescent="0.2"/>
    <row r="2656" ht="14.25" hidden="1" customHeight="1" x14ac:dyDescent="0.2"/>
    <row r="2657" ht="14.25" hidden="1" customHeight="1" x14ac:dyDescent="0.2"/>
    <row r="2658" ht="14.25" hidden="1" customHeight="1" x14ac:dyDescent="0.2"/>
    <row r="2659" ht="14.25" hidden="1" customHeight="1" x14ac:dyDescent="0.2"/>
    <row r="2660" ht="14.25" hidden="1" customHeight="1" x14ac:dyDescent="0.2"/>
    <row r="2661" ht="14.25" hidden="1" customHeight="1" x14ac:dyDescent="0.2"/>
    <row r="2662" ht="14.25" hidden="1" customHeight="1" x14ac:dyDescent="0.2"/>
    <row r="2663" ht="14.25" hidden="1" customHeight="1" x14ac:dyDescent="0.2"/>
    <row r="2664" ht="14.25" hidden="1" customHeight="1" x14ac:dyDescent="0.2"/>
    <row r="2665" ht="14.25" hidden="1" customHeight="1" x14ac:dyDescent="0.2"/>
    <row r="2666" ht="14.25" hidden="1" customHeight="1" x14ac:dyDescent="0.2"/>
    <row r="2667" ht="14.25" hidden="1" customHeight="1" x14ac:dyDescent="0.2"/>
    <row r="2668" ht="14.25" hidden="1" customHeight="1" x14ac:dyDescent="0.2"/>
    <row r="2669" ht="14.25" hidden="1" customHeight="1" x14ac:dyDescent="0.2"/>
    <row r="2670" ht="14.25" hidden="1" customHeight="1" x14ac:dyDescent="0.2"/>
    <row r="2671" ht="14.25" hidden="1" customHeight="1" x14ac:dyDescent="0.2"/>
    <row r="2672" ht="14.25" hidden="1" customHeight="1" x14ac:dyDescent="0.2"/>
    <row r="2673" ht="14.25" hidden="1" customHeight="1" x14ac:dyDescent="0.2"/>
    <row r="2674" ht="14.25" hidden="1" customHeight="1" x14ac:dyDescent="0.2"/>
    <row r="2675" ht="14.25" hidden="1" customHeight="1" x14ac:dyDescent="0.2"/>
    <row r="2676" ht="14.25" hidden="1" customHeight="1" x14ac:dyDescent="0.2"/>
    <row r="2677" ht="14.25" hidden="1" customHeight="1" x14ac:dyDescent="0.2"/>
    <row r="2678" ht="14.25" hidden="1" customHeight="1" x14ac:dyDescent="0.2"/>
    <row r="2679" ht="14.25" hidden="1" customHeight="1" x14ac:dyDescent="0.2"/>
    <row r="2680" ht="14.25" hidden="1" customHeight="1" x14ac:dyDescent="0.2"/>
    <row r="2681" ht="14.25" hidden="1" customHeight="1" x14ac:dyDescent="0.2"/>
    <row r="2682" ht="14.25" hidden="1" customHeight="1" x14ac:dyDescent="0.2"/>
    <row r="2683" ht="14.25" hidden="1" customHeight="1" x14ac:dyDescent="0.2"/>
    <row r="2684" ht="14.25" hidden="1" customHeight="1" x14ac:dyDescent="0.2"/>
    <row r="2685" ht="14.25" hidden="1" customHeight="1" x14ac:dyDescent="0.2"/>
    <row r="2686" ht="14.25" hidden="1" customHeight="1" x14ac:dyDescent="0.2"/>
    <row r="2687" ht="14.25" hidden="1" customHeight="1" x14ac:dyDescent="0.2"/>
    <row r="2688" ht="14.25" hidden="1" customHeight="1" x14ac:dyDescent="0.2"/>
    <row r="2689" spans="2:2" ht="14.25" hidden="1" customHeight="1" x14ac:dyDescent="0.2"/>
    <row r="2690" spans="2:2" ht="14.25" hidden="1" customHeight="1" x14ac:dyDescent="0.2"/>
    <row r="2691" spans="2:2" ht="13.5" customHeight="1" x14ac:dyDescent="0.2">
      <c r="B2691" t="s">
        <v>1245</v>
      </c>
    </row>
  </sheetData>
  <sheetProtection formatCells="0" formatColumns="0" formatRows="0" insertHyperlinks="0"/>
  <mergeCells count="247">
    <mergeCell ref="DN35:DN36"/>
    <mergeCell ref="ES35:ES36"/>
    <mergeCell ref="ET35:ET36"/>
    <mergeCell ref="EU35:EU36"/>
    <mergeCell ref="EL7:EP7"/>
    <mergeCell ref="EQ7:EU7"/>
    <mergeCell ref="EV7:EZ7"/>
    <mergeCell ref="EX35:EX36"/>
    <mergeCell ref="EY35:EY36"/>
    <mergeCell ref="EZ35:EZ36"/>
    <mergeCell ref="ER35:ER36"/>
    <mergeCell ref="EL10:EP10"/>
    <mergeCell ref="EQ10:EU10"/>
    <mergeCell ref="EV10:EZ10"/>
    <mergeCell ref="EM35:EM36"/>
    <mergeCell ref="EQ35:EQ36"/>
    <mergeCell ref="EP35:EP36"/>
    <mergeCell ref="DP35:DP36"/>
    <mergeCell ref="DQ35:DQ36"/>
    <mergeCell ref="DR35:DR36"/>
    <mergeCell ref="DS35:DS36"/>
    <mergeCell ref="FD7:FE7"/>
    <mergeCell ref="FD8:FD9"/>
    <mergeCell ref="FF8:FF9"/>
    <mergeCell ref="FG8:FG9"/>
    <mergeCell ref="FC6:FC9"/>
    <mergeCell ref="EF8:EF9"/>
    <mergeCell ref="EF7:EK7"/>
    <mergeCell ref="CV7:DA7"/>
    <mergeCell ref="DB7:DG7"/>
    <mergeCell ref="DN7:DS7"/>
    <mergeCell ref="BO8:BO9"/>
    <mergeCell ref="BL8:BL9"/>
    <mergeCell ref="BJ8:BJ9"/>
    <mergeCell ref="BM8:BM9"/>
    <mergeCell ref="BN8:BN9"/>
    <mergeCell ref="CN8:CN9"/>
    <mergeCell ref="BU8:BU9"/>
    <mergeCell ref="DT7:DY7"/>
    <mergeCell ref="DZ7:EE7"/>
    <mergeCell ref="DT8:DT9"/>
    <mergeCell ref="DZ8:DZ9"/>
    <mergeCell ref="CK8:CK9"/>
    <mergeCell ref="CT7:CU7"/>
    <mergeCell ref="CR7:CS7"/>
    <mergeCell ref="DH7:DM7"/>
    <mergeCell ref="BX8:BX9"/>
    <mergeCell ref="BY8:BY9"/>
    <mergeCell ref="CN7:CO7"/>
    <mergeCell ref="CG8:CG9"/>
    <mergeCell ref="CH8:CH9"/>
    <mergeCell ref="BP7:BQ7"/>
    <mergeCell ref="BQ8:BQ9"/>
    <mergeCell ref="BV8:BV9"/>
    <mergeCell ref="BS8:BS9"/>
    <mergeCell ref="BZ10:CA10"/>
    <mergeCell ref="CB10:CC10"/>
    <mergeCell ref="BZ8:BZ9"/>
    <mergeCell ref="CA8:CA9"/>
    <mergeCell ref="CB8:CB9"/>
    <mergeCell ref="CP7:CQ7"/>
    <mergeCell ref="CC8:CC9"/>
    <mergeCell ref="BJ10:BK10"/>
    <mergeCell ref="BL10:BM10"/>
    <mergeCell ref="BV10:BW10"/>
    <mergeCell ref="BX10:BY10"/>
    <mergeCell ref="BN10:BO10"/>
    <mergeCell ref="BP10:BQ10"/>
    <mergeCell ref="CN10:CO10"/>
    <mergeCell ref="BR10:BS10"/>
    <mergeCell ref="BT10:BU10"/>
    <mergeCell ref="CJ10:CK10"/>
    <mergeCell ref="CH10:CI10"/>
    <mergeCell ref="CD10:CE10"/>
    <mergeCell ref="CI8:CI9"/>
    <mergeCell ref="BR8:BR9"/>
    <mergeCell ref="BK8:BK9"/>
    <mergeCell ref="BP8:BP9"/>
    <mergeCell ref="BX7:BY7"/>
    <mergeCell ref="CT10:CU10"/>
    <mergeCell ref="CP8:CP9"/>
    <mergeCell ref="CT8:CT9"/>
    <mergeCell ref="DN8:DN9"/>
    <mergeCell ref="DH8:DH9"/>
    <mergeCell ref="EL8:EL9"/>
    <mergeCell ref="DB8:DB9"/>
    <mergeCell ref="DT10:DY10"/>
    <mergeCell ref="DZ10:EE10"/>
    <mergeCell ref="EF10:EK10"/>
    <mergeCell ref="CP10:CQ10"/>
    <mergeCell ref="CV10:DA10"/>
    <mergeCell ref="DB10:DG10"/>
    <mergeCell ref="DH10:DM10"/>
    <mergeCell ref="DN10:DS10"/>
    <mergeCell ref="CV8:CV9"/>
    <mergeCell ref="CR8:CR9"/>
    <mergeCell ref="C10:F10"/>
    <mergeCell ref="G10:J10"/>
    <mergeCell ref="K10:N10"/>
    <mergeCell ref="O10:R10"/>
    <mergeCell ref="S10:V10"/>
    <mergeCell ref="W10:Z10"/>
    <mergeCell ref="AA10:AD10"/>
    <mergeCell ref="AO10:AR10"/>
    <mergeCell ref="AI10:AK10"/>
    <mergeCell ref="AL10:AN10"/>
    <mergeCell ref="AS10:AV10"/>
    <mergeCell ref="AE10:AH10"/>
    <mergeCell ref="O7:R7"/>
    <mergeCell ref="S7:V7"/>
    <mergeCell ref="W7:Z7"/>
    <mergeCell ref="AA7:AD7"/>
    <mergeCell ref="AE7:AH7"/>
    <mergeCell ref="AW10:AZ10"/>
    <mergeCell ref="BA10:BD10"/>
    <mergeCell ref="B6:B9"/>
    <mergeCell ref="C8:C9"/>
    <mergeCell ref="W8:W9"/>
    <mergeCell ref="AE8:AE9"/>
    <mergeCell ref="AS8:AS9"/>
    <mergeCell ref="AA8:AA9"/>
    <mergeCell ref="K8:K9"/>
    <mergeCell ref="G8:G9"/>
    <mergeCell ref="O8:O9"/>
    <mergeCell ref="AO8:AO9"/>
    <mergeCell ref="C7:F7"/>
    <mergeCell ref="G7:J7"/>
    <mergeCell ref="K7:N7"/>
    <mergeCell ref="AI7:AK7"/>
    <mergeCell ref="AL7:AN7"/>
    <mergeCell ref="AI8:AI9"/>
    <mergeCell ref="AL8:AL9"/>
    <mergeCell ref="BE8:BE9"/>
    <mergeCell ref="BG8:BG9"/>
    <mergeCell ref="S8:S9"/>
    <mergeCell ref="BA7:BD7"/>
    <mergeCell ref="AW7:AZ7"/>
    <mergeCell ref="AS7:AV7"/>
    <mergeCell ref="AO7:AR7"/>
    <mergeCell ref="AW8:AW9"/>
    <mergeCell ref="BA8:BA9"/>
    <mergeCell ref="BF8:BF9"/>
    <mergeCell ref="CM6:CM9"/>
    <mergeCell ref="BR7:BS7"/>
    <mergeCell ref="BT7:BU7"/>
    <mergeCell ref="BV7:BW7"/>
    <mergeCell ref="BW8:BW9"/>
    <mergeCell ref="CE8:CE9"/>
    <mergeCell ref="BZ7:CA7"/>
    <mergeCell ref="CB7:CC7"/>
    <mergeCell ref="CF7:CG7"/>
    <mergeCell ref="BT8:BT9"/>
    <mergeCell ref="CJ7:CK7"/>
    <mergeCell ref="CH7:CI7"/>
    <mergeCell ref="CD7:CE7"/>
    <mergeCell ref="CJ8:CJ9"/>
    <mergeCell ref="BJ7:BK7"/>
    <mergeCell ref="BL7:BM7"/>
    <mergeCell ref="BN7:BO7"/>
    <mergeCell ref="BI6:BI9"/>
    <mergeCell ref="FS8:FS9"/>
    <mergeCell ref="FI8:FI9"/>
    <mergeCell ref="FJ8:FJ9"/>
    <mergeCell ref="FC35:FC36"/>
    <mergeCell ref="FD35:FD36"/>
    <mergeCell ref="FE35:FE36"/>
    <mergeCell ref="FH8:FH9"/>
    <mergeCell ref="FD10:FE10"/>
    <mergeCell ref="FS35:FS36"/>
    <mergeCell ref="FH35:FH36"/>
    <mergeCell ref="FI35:FI36"/>
    <mergeCell ref="FJ35:FJ36"/>
    <mergeCell ref="FK35:FK36"/>
    <mergeCell ref="FL35:FL36"/>
    <mergeCell ref="FO8:FO9"/>
    <mergeCell ref="FP8:FP9"/>
    <mergeCell ref="FQ8:FQ9"/>
    <mergeCell ref="FR8:FR9"/>
    <mergeCell ref="FO35:FO36"/>
    <mergeCell ref="FM35:FM36"/>
    <mergeCell ref="FN35:FN36"/>
    <mergeCell ref="FK8:FK9"/>
    <mergeCell ref="FL8:FL9"/>
    <mergeCell ref="FF35:FF36"/>
    <mergeCell ref="DT35:DT36"/>
    <mergeCell ref="DU35:DU36"/>
    <mergeCell ref="DZ35:DZ36"/>
    <mergeCell ref="EA35:EA36"/>
    <mergeCell ref="EH35:EH36"/>
    <mergeCell ref="EJ35:EJ36"/>
    <mergeCell ref="EK35:EK36"/>
    <mergeCell ref="EN35:EN36"/>
    <mergeCell ref="EO35:EO36"/>
    <mergeCell ref="DV35:DV36"/>
    <mergeCell ref="DW35:DW36"/>
    <mergeCell ref="DX35:DX36"/>
    <mergeCell ref="DY35:DY36"/>
    <mergeCell ref="EB35:EB36"/>
    <mergeCell ref="EC35:EC36"/>
    <mergeCell ref="ED35:ED36"/>
    <mergeCell ref="EE35:EE36"/>
    <mergeCell ref="FP35:FP36"/>
    <mergeCell ref="FQ35:FQ36"/>
    <mergeCell ref="FR35:FR36"/>
    <mergeCell ref="FM8:FM9"/>
    <mergeCell ref="FN8:FN9"/>
    <mergeCell ref="CF8:CF9"/>
    <mergeCell ref="CD8:CD9"/>
    <mergeCell ref="EV8:EV9"/>
    <mergeCell ref="EQ8:EQ9"/>
    <mergeCell ref="EV35:EV36"/>
    <mergeCell ref="EW35:EW36"/>
    <mergeCell ref="DO35:DO36"/>
    <mergeCell ref="EF35:EF36"/>
    <mergeCell ref="CR10:CS10"/>
    <mergeCell ref="CF10:CG10"/>
    <mergeCell ref="CM35:CM36"/>
    <mergeCell ref="CN35:CN36"/>
    <mergeCell ref="CO35:CO36"/>
    <mergeCell ref="FG35:FG36"/>
    <mergeCell ref="CR35:CR36"/>
    <mergeCell ref="CS35:CS36"/>
    <mergeCell ref="EI35:EI36"/>
    <mergeCell ref="EG35:EG36"/>
    <mergeCell ref="EL35:EL36"/>
    <mergeCell ref="CP35:CP36"/>
    <mergeCell ref="CQ35:CQ36"/>
    <mergeCell ref="CT35:CT36"/>
    <mergeCell ref="CU35:CU36"/>
    <mergeCell ref="CV35:CV36"/>
    <mergeCell ref="CW35:CW36"/>
    <mergeCell ref="CX35:CX36"/>
    <mergeCell ref="CY35:CY36"/>
    <mergeCell ref="CZ35:CZ36"/>
    <mergeCell ref="DA35:DA36"/>
    <mergeCell ref="DD35:DD36"/>
    <mergeCell ref="DE35:DE36"/>
    <mergeCell ref="DF35:DF36"/>
    <mergeCell ref="DG35:DG36"/>
    <mergeCell ref="DJ35:DJ36"/>
    <mergeCell ref="DK35:DK36"/>
    <mergeCell ref="DL35:DL36"/>
    <mergeCell ref="DM35:DM36"/>
    <mergeCell ref="DB35:DB36"/>
    <mergeCell ref="DC35:DC36"/>
    <mergeCell ref="DH35:DH36"/>
    <mergeCell ref="DI35:DI36"/>
  </mergeCells>
  <phoneticPr fontId="22" type="noConversion"/>
  <dataValidations count="1">
    <dataValidation type="decimal" operator="greaterThanOrEqual" allowBlank="1" showInputMessage="1" showErrorMessage="1" error="Please enter non-negative number." sqref="FD11:FS33 BJ11:CK33 CN35:CO35 C11:BG33 CP35:EZ36 CN11:EZ33" xr:uid="{00000000-0002-0000-0600-000000000000}">
      <formula1>0</formula1>
    </dataValidation>
  </dataValidations>
  <pageMargins left="0.70866141732283472" right="0.70866141732283472" top="0.74803149606299213" bottom="0.74803149606299213" header="0.31496062992125984" footer="0.31496062992125984"/>
  <pageSetup paperSize="8" orientation="landscape" cellComments="asDisplayed" r:id="rId1"/>
  <headerFooter>
    <oddHeader>&amp;L&amp;"Times New Roman,Regular"&amp;12&amp;K000000Central Bank of Ireland - RESTRICTED&amp;R&amp;"Calibri"&amp;9&amp;K000000Confidential&amp;1#_x000D_&amp;"Segoe UI"&amp;11&amp;K000000Confidential when completed</oddHeader>
    <oddFooter>&amp;C&amp;P of &amp;N</oddFooter>
    <evenHeader>&amp;L&amp;"Times New Roman,Regular"&amp;12&amp;K000000Central Bank of Ireland - RESTRICTED</evenHeader>
    <firstHeader>&amp;L&amp;"Times New Roman,Regular"&amp;12&amp;K000000Central Bank of Ireland - RESTRICTED</firstHeader>
  </headerFooter>
  <colBreaks count="1" manualBreakCount="1">
    <brk id="89" min="1" max="3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845C-1A58-4F01-B6F3-7A6AF88F5BA4}">
  <sheetPr codeName="Sheet17"/>
  <dimension ref="B1:CL24"/>
  <sheetViews>
    <sheetView zoomScaleNormal="100" workbookViewId="0">
      <selection activeCell="G13" sqref="G13"/>
    </sheetView>
  </sheetViews>
  <sheetFormatPr defaultColWidth="9" defaultRowHeight="12.75" x14ac:dyDescent="0.2"/>
  <cols>
    <col min="1" max="1" width="6.25" style="1274" customWidth="1"/>
    <col min="2" max="7" width="13.5" style="1274" customWidth="1"/>
    <col min="8" max="16384" width="9" style="1274"/>
  </cols>
  <sheetData>
    <row r="1" spans="2:90" ht="16.5" x14ac:dyDescent="0.2">
      <c r="B1" s="1275" t="s">
        <v>1198</v>
      </c>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1275"/>
      <c r="AA1" s="1275"/>
      <c r="AB1" s="1275"/>
      <c r="AC1" s="1275"/>
      <c r="AD1" s="1275"/>
      <c r="AE1" s="1275"/>
      <c r="AF1" s="1275"/>
      <c r="AG1" s="1275"/>
      <c r="AH1" s="1275"/>
      <c r="AI1" s="1275"/>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N1" s="1275"/>
      <c r="BO1" s="1275"/>
      <c r="BP1" s="1275"/>
      <c r="BQ1" s="1275"/>
      <c r="BR1" s="1275"/>
      <c r="BS1" s="1275"/>
      <c r="BT1" s="1275"/>
      <c r="BU1" s="1275"/>
      <c r="BV1" s="1275"/>
      <c r="BW1" s="1275"/>
      <c r="BX1" s="1275"/>
      <c r="BY1" s="1275"/>
      <c r="BZ1" s="1275"/>
      <c r="CA1" s="1275"/>
      <c r="CB1" s="1275"/>
      <c r="CC1" s="1275"/>
      <c r="CD1" s="1275"/>
      <c r="CE1" s="1275"/>
      <c r="CF1" s="1275"/>
      <c r="CG1" s="1275"/>
      <c r="CH1" s="1275"/>
      <c r="CI1" s="1275"/>
      <c r="CJ1" s="1275"/>
      <c r="CK1" s="1275"/>
      <c r="CL1" s="1275"/>
    </row>
    <row r="3" spans="2:90" ht="54.75" customHeight="1" x14ac:dyDescent="0.2">
      <c r="B3" s="1775" t="s">
        <v>1212</v>
      </c>
      <c r="C3" s="1776"/>
      <c r="D3" s="1776"/>
      <c r="E3" s="1776"/>
      <c r="F3" s="1777"/>
      <c r="G3" s="1778" t="s">
        <v>1211</v>
      </c>
      <c r="H3" s="1779"/>
      <c r="I3" s="1779"/>
      <c r="J3" s="1779"/>
      <c r="K3" s="1779"/>
      <c r="L3" s="1779"/>
      <c r="M3" s="1780"/>
    </row>
    <row r="4" spans="2:90" ht="54.75" customHeight="1" x14ac:dyDescent="0.2">
      <c r="B4" s="1781" t="s">
        <v>1213</v>
      </c>
      <c r="C4" s="1782"/>
      <c r="D4" s="1782"/>
      <c r="E4" s="1782"/>
      <c r="F4" s="1783"/>
      <c r="G4" s="1778" t="s">
        <v>1200</v>
      </c>
      <c r="H4" s="1779"/>
      <c r="I4" s="1779"/>
      <c r="J4" s="1779"/>
      <c r="K4" s="1779"/>
      <c r="L4" s="1779"/>
      <c r="M4" s="1780"/>
    </row>
    <row r="5" spans="2:90" ht="54.75" customHeight="1" x14ac:dyDescent="0.2">
      <c r="B5" s="1781" t="s">
        <v>1246</v>
      </c>
      <c r="C5" s="1782"/>
      <c r="D5" s="1782"/>
      <c r="E5" s="1782"/>
      <c r="F5" s="1783"/>
      <c r="G5" s="1778" t="s">
        <v>1200</v>
      </c>
      <c r="H5" s="1779"/>
      <c r="I5" s="1779"/>
      <c r="J5" s="1779"/>
      <c r="K5" s="1779"/>
      <c r="L5" s="1779"/>
      <c r="M5" s="1780"/>
    </row>
    <row r="6" spans="2:90" ht="54.75" customHeight="1" x14ac:dyDescent="0.2">
      <c r="B6" s="1781" t="s">
        <v>1199</v>
      </c>
      <c r="C6" s="1782"/>
      <c r="D6" s="1782"/>
      <c r="E6" s="1782"/>
      <c r="F6" s="1783"/>
      <c r="G6" s="1778" t="s">
        <v>1200</v>
      </c>
      <c r="H6" s="1779"/>
      <c r="I6" s="1779"/>
      <c r="J6" s="1779"/>
      <c r="K6" s="1779"/>
      <c r="L6" s="1779"/>
      <c r="M6" s="1780"/>
    </row>
    <row r="18" spans="3:7" x14ac:dyDescent="0.2">
      <c r="C18" s="1276"/>
      <c r="D18" s="1276"/>
      <c r="E18" s="1276"/>
      <c r="F18" s="1276"/>
      <c r="G18" s="1276"/>
    </row>
    <row r="24" spans="3:7" x14ac:dyDescent="0.2">
      <c r="G24" s="1276"/>
    </row>
  </sheetData>
  <mergeCells count="8">
    <mergeCell ref="B3:F3"/>
    <mergeCell ref="G3:M3"/>
    <mergeCell ref="B5:F5"/>
    <mergeCell ref="B6:F6"/>
    <mergeCell ref="G4:M4"/>
    <mergeCell ref="G5:M5"/>
    <mergeCell ref="G6:M6"/>
    <mergeCell ref="B4:F4"/>
  </mergeCells>
  <dataValidations count="1">
    <dataValidation operator="greaterThanOrEqual" allowBlank="1" showErrorMessage="1" errorTitle="Error" error="Please enter non-negative number." sqref="A1:CL1" xr:uid="{ECC0134C-0C95-4E5B-9A27-A921BD5EFD70}"/>
  </dataValidations>
  <pageMargins left="0.511811024" right="0.511811024" top="0.78740157499999996" bottom="0.78740157499999996" header="0.31496062000000002" footer="0.31496062000000002"/>
  <pageSetup paperSize="9" orientation="portrait" r:id="rId1"/>
  <headerFooter>
    <oddHeader>&amp;R&amp;"Calibri"&amp;9&amp;K000000Confidential&amp;1#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8"/>
  <dimension ref="A1:BP2821"/>
  <sheetViews>
    <sheetView topLeftCell="U1" zoomScale="40" zoomScaleNormal="40" workbookViewId="0">
      <selection activeCell="B2744" sqref="B2744"/>
    </sheetView>
  </sheetViews>
  <sheetFormatPr defaultColWidth="0" defaultRowHeight="14.25" zeroHeight="1" x14ac:dyDescent="0.2"/>
  <cols>
    <col min="1" max="1" width="3.625" customWidth="1"/>
    <col min="2" max="2" width="11.625" customWidth="1"/>
    <col min="3" max="4" width="12.5" customWidth="1"/>
    <col min="5" max="5" width="14.375" customWidth="1"/>
    <col min="6" max="6" width="13.375" customWidth="1"/>
    <col min="7" max="7" width="12.5" customWidth="1"/>
    <col min="8" max="8" width="13.625" customWidth="1"/>
    <col min="9" max="9" width="13.875" customWidth="1"/>
    <col min="10" max="11" width="12.5" customWidth="1"/>
    <col min="12" max="12" width="13.75" customWidth="1"/>
    <col min="13" max="15" width="12.5" customWidth="1"/>
    <col min="16" max="16" width="13.875" customWidth="1"/>
    <col min="17" max="67" width="12.5" customWidth="1"/>
    <col min="68" max="68" width="10.75" customWidth="1"/>
    <col min="69" max="69" width="9" customWidth="1"/>
  </cols>
  <sheetData>
    <row r="1" spans="1:68" x14ac:dyDescent="0.2"/>
    <row r="2" spans="1:68" ht="23.45" customHeight="1" x14ac:dyDescent="0.2">
      <c r="B2" s="1862" t="s">
        <v>462</v>
      </c>
      <c r="C2" s="1862"/>
      <c r="D2" s="1862"/>
      <c r="F2" s="1863" t="s">
        <v>463</v>
      </c>
      <c r="G2" s="1863"/>
      <c r="H2" s="1863"/>
    </row>
    <row r="3" spans="1:68" ht="14.25" customHeight="1" x14ac:dyDescent="0.2">
      <c r="A3" s="34" t="s">
        <v>0</v>
      </c>
      <c r="B3" s="24"/>
    </row>
    <row r="4" spans="1:68" ht="19.5" customHeight="1" x14ac:dyDescent="0.2">
      <c r="B4" s="931" t="s">
        <v>464</v>
      </c>
      <c r="C4" s="49"/>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85"/>
    </row>
    <row r="5" spans="1:68" ht="9.9499999999999993" customHeight="1" x14ac:dyDescent="0.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row>
    <row r="6" spans="1:68" ht="12" customHeight="1" x14ac:dyDescent="0.2">
      <c r="B6" s="48" t="s">
        <v>57</v>
      </c>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t="s">
        <v>352</v>
      </c>
    </row>
    <row r="7" spans="1:68" ht="12" customHeight="1" thickBot="1" x14ac:dyDescent="0.2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row>
    <row r="8" spans="1:68" ht="14.25" customHeight="1" x14ac:dyDescent="0.2">
      <c r="B8" s="1740" t="s">
        <v>324</v>
      </c>
      <c r="C8" s="104" t="s">
        <v>64</v>
      </c>
      <c r="D8" s="45" t="s">
        <v>65</v>
      </c>
      <c r="E8" s="104" t="s">
        <v>66</v>
      </c>
      <c r="F8" s="45" t="s">
        <v>67</v>
      </c>
      <c r="G8" s="104" t="s">
        <v>68</v>
      </c>
      <c r="H8" s="45" t="s">
        <v>69</v>
      </c>
      <c r="I8" s="104" t="s">
        <v>70</v>
      </c>
      <c r="J8" s="45" t="s">
        <v>71</v>
      </c>
      <c r="K8" s="104" t="s">
        <v>72</v>
      </c>
      <c r="L8" s="45" t="s">
        <v>73</v>
      </c>
      <c r="M8" s="104" t="s">
        <v>74</v>
      </c>
      <c r="N8" s="45" t="s">
        <v>75</v>
      </c>
      <c r="O8" s="104" t="s">
        <v>76</v>
      </c>
      <c r="P8" s="45" t="s">
        <v>77</v>
      </c>
      <c r="Q8" s="104" t="s">
        <v>78</v>
      </c>
      <c r="R8" s="45" t="s">
        <v>79</v>
      </c>
      <c r="S8" s="104" t="s">
        <v>80</v>
      </c>
      <c r="T8" s="45" t="s">
        <v>81</v>
      </c>
      <c r="U8" s="104" t="s">
        <v>82</v>
      </c>
      <c r="V8" s="45" t="s">
        <v>83</v>
      </c>
      <c r="W8" s="104" t="s">
        <v>84</v>
      </c>
      <c r="X8" s="45" t="s">
        <v>85</v>
      </c>
      <c r="Y8" s="104" t="s">
        <v>86</v>
      </c>
      <c r="Z8" s="45" t="s">
        <v>87</v>
      </c>
      <c r="AA8" s="104" t="s">
        <v>88</v>
      </c>
      <c r="AB8" s="45" t="s">
        <v>89</v>
      </c>
      <c r="AC8" s="104" t="s">
        <v>92</v>
      </c>
      <c r="AD8" s="45" t="s">
        <v>93</v>
      </c>
      <c r="AE8" s="104" t="s">
        <v>94</v>
      </c>
      <c r="AF8" s="45" t="s">
        <v>95</v>
      </c>
      <c r="AG8" s="104" t="s">
        <v>96</v>
      </c>
      <c r="AH8" s="45" t="s">
        <v>97</v>
      </c>
      <c r="AI8" s="104" t="s">
        <v>98</v>
      </c>
      <c r="AJ8" s="45" t="s">
        <v>99</v>
      </c>
      <c r="AK8" s="104" t="s">
        <v>100</v>
      </c>
      <c r="AL8" s="45" t="s">
        <v>101</v>
      </c>
      <c r="AM8" s="104" t="s">
        <v>102</v>
      </c>
      <c r="AN8" s="45" t="s">
        <v>103</v>
      </c>
      <c r="AO8" s="104" t="s">
        <v>104</v>
      </c>
      <c r="AP8" s="45" t="s">
        <v>105</v>
      </c>
      <c r="AQ8" s="104" t="s">
        <v>106</v>
      </c>
      <c r="AR8" s="45" t="s">
        <v>107</v>
      </c>
      <c r="AS8" s="104" t="s">
        <v>108</v>
      </c>
      <c r="AT8" s="45" t="s">
        <v>109</v>
      </c>
      <c r="AU8" s="104" t="s">
        <v>110</v>
      </c>
      <c r="AV8" s="45" t="s">
        <v>465</v>
      </c>
      <c r="AW8" s="104" t="s">
        <v>466</v>
      </c>
      <c r="AX8" s="45" t="s">
        <v>467</v>
      </c>
      <c r="AY8" s="104" t="s">
        <v>468</v>
      </c>
      <c r="AZ8" s="45" t="s">
        <v>469</v>
      </c>
      <c r="BA8" s="104" t="s">
        <v>470</v>
      </c>
      <c r="BB8" s="45" t="s">
        <v>471</v>
      </c>
      <c r="BC8" s="42"/>
    </row>
    <row r="9" spans="1:68" ht="32.1" customHeight="1" x14ac:dyDescent="0.2">
      <c r="B9" s="1689"/>
      <c r="C9" s="1871" t="s">
        <v>472</v>
      </c>
      <c r="D9" s="107"/>
      <c r="E9" s="1873" t="s">
        <v>473</v>
      </c>
      <c r="F9" s="107"/>
      <c r="G9" s="1856" t="s">
        <v>474</v>
      </c>
      <c r="H9" s="921"/>
      <c r="I9" s="1856" t="s">
        <v>475</v>
      </c>
      <c r="J9" s="921"/>
      <c r="K9" s="1856" t="s">
        <v>476</v>
      </c>
      <c r="L9" s="921"/>
      <c r="M9" s="1856" t="s">
        <v>477</v>
      </c>
      <c r="N9" s="921"/>
      <c r="O9" s="1854" t="s">
        <v>478</v>
      </c>
      <c r="P9" s="1854" t="s">
        <v>479</v>
      </c>
      <c r="Q9" s="1854" t="s">
        <v>480</v>
      </c>
      <c r="R9" s="1854" t="s">
        <v>481</v>
      </c>
      <c r="S9" s="1854" t="s">
        <v>482</v>
      </c>
      <c r="T9" s="1854" t="s">
        <v>483</v>
      </c>
      <c r="U9" s="1854" t="s">
        <v>484</v>
      </c>
      <c r="V9" s="664"/>
      <c r="W9" s="1854" t="s">
        <v>485</v>
      </c>
      <c r="X9" s="664"/>
      <c r="Y9" s="1854" t="s">
        <v>486</v>
      </c>
      <c r="Z9" s="664"/>
      <c r="AA9" s="1854" t="s">
        <v>487</v>
      </c>
      <c r="AB9" s="664"/>
      <c r="AC9" s="1856" t="s">
        <v>488</v>
      </c>
      <c r="AD9" s="921"/>
      <c r="AE9" s="1856" t="s">
        <v>489</v>
      </c>
      <c r="AF9" s="921"/>
      <c r="AG9" s="1856" t="s">
        <v>490</v>
      </c>
      <c r="AH9" s="921"/>
      <c r="AI9" s="1856" t="s">
        <v>491</v>
      </c>
      <c r="AJ9" s="921"/>
      <c r="AK9" s="1859" t="s">
        <v>492</v>
      </c>
      <c r="AL9" s="1859" t="s">
        <v>493</v>
      </c>
      <c r="AM9" s="1859" t="s">
        <v>494</v>
      </c>
      <c r="AN9" s="1859" t="s">
        <v>495</v>
      </c>
      <c r="AO9" s="1861" t="s">
        <v>496</v>
      </c>
      <c r="AP9" s="1861" t="s">
        <v>497</v>
      </c>
      <c r="AQ9" s="1854" t="s">
        <v>498</v>
      </c>
      <c r="AR9" s="664"/>
      <c r="AS9" s="1854" t="s">
        <v>499</v>
      </c>
      <c r="AT9" s="664"/>
      <c r="AU9" s="1854" t="s">
        <v>500</v>
      </c>
      <c r="AV9" s="664"/>
      <c r="AW9" s="1854" t="s">
        <v>501</v>
      </c>
      <c r="AX9" s="664"/>
      <c r="AY9" s="1854" t="s">
        <v>1180</v>
      </c>
      <c r="AZ9" s="664"/>
      <c r="BA9" s="1854" t="s">
        <v>1181</v>
      </c>
      <c r="BB9" s="664"/>
      <c r="BC9" s="179"/>
    </row>
    <row r="10" spans="1:68" ht="68.099999999999994" customHeight="1" x14ac:dyDescent="0.2">
      <c r="B10" s="1689"/>
      <c r="C10" s="1872"/>
      <c r="D10" s="631" t="s">
        <v>502</v>
      </c>
      <c r="E10" s="1788"/>
      <c r="F10" s="631" t="s">
        <v>502</v>
      </c>
      <c r="G10" s="1804"/>
      <c r="H10" s="1059" t="s">
        <v>502</v>
      </c>
      <c r="I10" s="1804"/>
      <c r="J10" s="1059" t="s">
        <v>502</v>
      </c>
      <c r="K10" s="1804"/>
      <c r="L10" s="1059" t="s">
        <v>502</v>
      </c>
      <c r="M10" s="1804"/>
      <c r="N10" s="1059" t="s">
        <v>502</v>
      </c>
      <c r="O10" s="1855"/>
      <c r="P10" s="1855"/>
      <c r="Q10" s="1855"/>
      <c r="R10" s="1855"/>
      <c r="S10" s="1855"/>
      <c r="T10" s="1855"/>
      <c r="U10" s="1855"/>
      <c r="V10" s="1035" t="s">
        <v>503</v>
      </c>
      <c r="W10" s="1855"/>
      <c r="X10" s="1035" t="s">
        <v>503</v>
      </c>
      <c r="Y10" s="1855"/>
      <c r="Z10" s="1035" t="s">
        <v>503</v>
      </c>
      <c r="AA10" s="1855"/>
      <c r="AB10" s="1035" t="s">
        <v>503</v>
      </c>
      <c r="AC10" s="1804"/>
      <c r="AD10" s="1154" t="s">
        <v>503</v>
      </c>
      <c r="AE10" s="1804"/>
      <c r="AF10" s="1154" t="s">
        <v>503</v>
      </c>
      <c r="AG10" s="1804"/>
      <c r="AH10" s="1154" t="s">
        <v>503</v>
      </c>
      <c r="AI10" s="1804"/>
      <c r="AJ10" s="1154" t="s">
        <v>503</v>
      </c>
      <c r="AK10" s="1860"/>
      <c r="AL10" s="1860"/>
      <c r="AM10" s="1860"/>
      <c r="AN10" s="1860"/>
      <c r="AO10" s="1855"/>
      <c r="AP10" s="1855"/>
      <c r="AQ10" s="1855"/>
      <c r="AR10" s="1035" t="s">
        <v>503</v>
      </c>
      <c r="AS10" s="1855"/>
      <c r="AT10" s="1035" t="s">
        <v>503</v>
      </c>
      <c r="AU10" s="1855"/>
      <c r="AV10" s="1035" t="s">
        <v>503</v>
      </c>
      <c r="AW10" s="1855"/>
      <c r="AX10" s="1035" t="s">
        <v>503</v>
      </c>
      <c r="AY10" s="1855"/>
      <c r="AZ10" s="1035" t="s">
        <v>503</v>
      </c>
      <c r="BA10" s="1855"/>
      <c r="BB10" s="1035" t="s">
        <v>503</v>
      </c>
      <c r="BC10" s="179"/>
    </row>
    <row r="11" spans="1:68" s="36" customFormat="1" ht="27.75" customHeight="1" thickBot="1" x14ac:dyDescent="0.25">
      <c r="A11" s="35"/>
      <c r="B11" s="232" t="s">
        <v>351</v>
      </c>
      <c r="C11" s="1866" t="s">
        <v>504</v>
      </c>
      <c r="D11" s="1867"/>
      <c r="E11" s="1868" t="s">
        <v>505</v>
      </c>
      <c r="F11" s="1869"/>
      <c r="G11" s="1864" t="s">
        <v>506</v>
      </c>
      <c r="H11" s="1865"/>
      <c r="I11" s="1864" t="s">
        <v>507</v>
      </c>
      <c r="J11" s="1870"/>
      <c r="K11" s="1864" t="s">
        <v>508</v>
      </c>
      <c r="L11" s="1865"/>
      <c r="M11" s="1864" t="s">
        <v>509</v>
      </c>
      <c r="N11" s="1865"/>
      <c r="O11" s="928" t="s">
        <v>510</v>
      </c>
      <c r="P11" s="928" t="s">
        <v>511</v>
      </c>
      <c r="Q11" s="928" t="s">
        <v>512</v>
      </c>
      <c r="R11" s="928" t="s">
        <v>513</v>
      </c>
      <c r="S11" s="928" t="s">
        <v>514</v>
      </c>
      <c r="T11" s="928" t="s">
        <v>515</v>
      </c>
      <c r="U11" s="1852" t="s">
        <v>516</v>
      </c>
      <c r="V11" s="1853"/>
      <c r="W11" s="1852" t="s">
        <v>517</v>
      </c>
      <c r="X11" s="1853"/>
      <c r="Y11" s="1852" t="s">
        <v>518</v>
      </c>
      <c r="Z11" s="1853"/>
      <c r="AA11" s="1852" t="s">
        <v>519</v>
      </c>
      <c r="AB11" s="1853"/>
      <c r="AC11" s="1874" t="s">
        <v>520</v>
      </c>
      <c r="AD11" s="1875"/>
      <c r="AE11" s="1876" t="s">
        <v>521</v>
      </c>
      <c r="AF11" s="1875"/>
      <c r="AG11" s="1874" t="s">
        <v>522</v>
      </c>
      <c r="AH11" s="1875"/>
      <c r="AI11" s="1876" t="s">
        <v>523</v>
      </c>
      <c r="AJ11" s="1875"/>
      <c r="AK11" s="928" t="s">
        <v>524</v>
      </c>
      <c r="AL11" s="928" t="s">
        <v>525</v>
      </c>
      <c r="AM11" s="928" t="s">
        <v>526</v>
      </c>
      <c r="AN11" s="928" t="s">
        <v>527</v>
      </c>
      <c r="AO11" s="928" t="s">
        <v>528</v>
      </c>
      <c r="AP11" s="928" t="s">
        <v>529</v>
      </c>
      <c r="AQ11" s="1852" t="s">
        <v>530</v>
      </c>
      <c r="AR11" s="1853"/>
      <c r="AS11" s="1852" t="s">
        <v>531</v>
      </c>
      <c r="AT11" s="1853"/>
      <c r="AU11" s="1852" t="s">
        <v>532</v>
      </c>
      <c r="AV11" s="1853"/>
      <c r="AW11" s="1852" t="s">
        <v>533</v>
      </c>
      <c r="AX11" s="1853"/>
      <c r="AY11" s="1852" t="s">
        <v>534</v>
      </c>
      <c r="AZ11" s="1853"/>
      <c r="BA11" s="1852" t="s">
        <v>535</v>
      </c>
      <c r="BB11" s="1853"/>
      <c r="BC11" s="43"/>
    </row>
    <row r="12" spans="1:68" ht="14.25" customHeight="1" x14ac:dyDescent="0.2">
      <c r="A12" s="4"/>
      <c r="B12" s="27">
        <v>2002</v>
      </c>
      <c r="C12" s="1036"/>
      <c r="D12" s="1026"/>
      <c r="E12" s="1033"/>
      <c r="F12" s="1026"/>
      <c r="G12" s="1033"/>
      <c r="H12" s="1026"/>
      <c r="I12" s="1033"/>
      <c r="J12" s="1026"/>
      <c r="K12" s="1033"/>
      <c r="L12" s="1026"/>
      <c r="M12" s="1033"/>
      <c r="N12" s="1026"/>
      <c r="O12" s="658"/>
      <c r="P12" s="658"/>
      <c r="Q12" s="658"/>
      <c r="R12" s="658"/>
      <c r="S12" s="658"/>
      <c r="T12" s="658"/>
      <c r="U12" s="658"/>
      <c r="V12" s="651"/>
      <c r="W12" s="658"/>
      <c r="X12" s="651"/>
      <c r="Y12" s="658"/>
      <c r="Z12" s="651"/>
      <c r="AA12" s="658"/>
      <c r="AB12" s="651"/>
      <c r="AC12" s="1033"/>
      <c r="AD12" s="1026"/>
      <c r="AE12" s="1033"/>
      <c r="AF12" s="1026"/>
      <c r="AG12" s="1033"/>
      <c r="AH12" s="1026"/>
      <c r="AI12" s="1033"/>
      <c r="AJ12" s="1026"/>
      <c r="AK12" s="658"/>
      <c r="AL12" s="658"/>
      <c r="AM12" s="658"/>
      <c r="AN12" s="658"/>
      <c r="AO12" s="658"/>
      <c r="AP12" s="658"/>
      <c r="AQ12" s="658"/>
      <c r="AR12" s="651"/>
      <c r="AS12" s="658"/>
      <c r="AT12" s="651"/>
      <c r="AU12" s="658"/>
      <c r="AV12" s="651"/>
      <c r="AW12" s="658"/>
      <c r="AX12" s="651"/>
      <c r="AY12" s="658"/>
      <c r="AZ12" s="651"/>
      <c r="BA12" s="658"/>
      <c r="BB12" s="651"/>
      <c r="BC12" s="182"/>
    </row>
    <row r="13" spans="1:68" ht="14.25" customHeight="1" x14ac:dyDescent="0.2">
      <c r="A13" s="4"/>
      <c r="B13" s="8">
        <v>2003</v>
      </c>
      <c r="C13" s="1037"/>
      <c r="D13" s="1030"/>
      <c r="E13" s="1034"/>
      <c r="F13" s="1030"/>
      <c r="G13" s="1034"/>
      <c r="H13" s="1030"/>
      <c r="I13" s="1034"/>
      <c r="J13" s="1030"/>
      <c r="K13" s="1034"/>
      <c r="L13" s="1030"/>
      <c r="M13" s="1034"/>
      <c r="N13" s="1030"/>
      <c r="O13" s="665"/>
      <c r="P13" s="665"/>
      <c r="Q13" s="665"/>
      <c r="R13" s="665"/>
      <c r="S13" s="665"/>
      <c r="T13" s="665"/>
      <c r="U13" s="665"/>
      <c r="V13" s="652"/>
      <c r="W13" s="665"/>
      <c r="X13" s="652"/>
      <c r="Y13" s="665"/>
      <c r="Z13" s="652"/>
      <c r="AA13" s="665"/>
      <c r="AB13" s="652"/>
      <c r="AC13" s="1034"/>
      <c r="AD13" s="1030"/>
      <c r="AE13" s="1034"/>
      <c r="AF13" s="1030"/>
      <c r="AG13" s="1034"/>
      <c r="AH13" s="1030"/>
      <c r="AI13" s="1034"/>
      <c r="AJ13" s="1030"/>
      <c r="AK13" s="665"/>
      <c r="AL13" s="665"/>
      <c r="AM13" s="665"/>
      <c r="AN13" s="665"/>
      <c r="AO13" s="665"/>
      <c r="AP13" s="665"/>
      <c r="AQ13" s="665"/>
      <c r="AR13" s="652"/>
      <c r="AS13" s="665"/>
      <c r="AT13" s="652"/>
      <c r="AU13" s="665"/>
      <c r="AV13" s="652"/>
      <c r="AW13" s="665"/>
      <c r="AX13" s="652"/>
      <c r="AY13" s="665"/>
      <c r="AZ13" s="652"/>
      <c r="BA13" s="665"/>
      <c r="BB13" s="652"/>
      <c r="BC13" s="182"/>
    </row>
    <row r="14" spans="1:68" ht="14.25" customHeight="1" x14ac:dyDescent="0.2">
      <c r="A14" s="4"/>
      <c r="B14" s="8">
        <v>2004</v>
      </c>
      <c r="C14" s="1037"/>
      <c r="D14" s="1030"/>
      <c r="E14" s="1034"/>
      <c r="F14" s="1030"/>
      <c r="G14" s="1034"/>
      <c r="H14" s="1030"/>
      <c r="I14" s="1034"/>
      <c r="J14" s="1030"/>
      <c r="K14" s="1034"/>
      <c r="L14" s="1030"/>
      <c r="M14" s="1034"/>
      <c r="N14" s="1030"/>
      <c r="O14" s="665"/>
      <c r="P14" s="665"/>
      <c r="Q14" s="665"/>
      <c r="R14" s="665"/>
      <c r="S14" s="665"/>
      <c r="T14" s="665"/>
      <c r="U14" s="665"/>
      <c r="V14" s="652"/>
      <c r="W14" s="665"/>
      <c r="X14" s="652"/>
      <c r="Y14" s="665"/>
      <c r="Z14" s="652"/>
      <c r="AA14" s="665"/>
      <c r="AB14" s="652"/>
      <c r="AC14" s="1034"/>
      <c r="AD14" s="1030"/>
      <c r="AE14" s="1034"/>
      <c r="AF14" s="1030"/>
      <c r="AG14" s="1034"/>
      <c r="AH14" s="1030"/>
      <c r="AI14" s="1034"/>
      <c r="AJ14" s="1030"/>
      <c r="AK14" s="665"/>
      <c r="AL14" s="665"/>
      <c r="AM14" s="665"/>
      <c r="AN14" s="665"/>
      <c r="AO14" s="665"/>
      <c r="AP14" s="665"/>
      <c r="AQ14" s="665"/>
      <c r="AR14" s="652"/>
      <c r="AS14" s="665"/>
      <c r="AT14" s="652"/>
      <c r="AU14" s="665"/>
      <c r="AV14" s="652"/>
      <c r="AW14" s="665"/>
      <c r="AX14" s="652"/>
      <c r="AY14" s="665"/>
      <c r="AZ14" s="652"/>
      <c r="BA14" s="665"/>
      <c r="BB14" s="652"/>
      <c r="BC14" s="182"/>
    </row>
    <row r="15" spans="1:68" ht="14.25" customHeight="1" x14ac:dyDescent="0.2">
      <c r="A15" s="4"/>
      <c r="B15" s="8">
        <v>2005</v>
      </c>
      <c r="C15" s="1037"/>
      <c r="D15" s="1030"/>
      <c r="E15" s="1034"/>
      <c r="F15" s="1030"/>
      <c r="G15" s="1034"/>
      <c r="H15" s="1030"/>
      <c r="I15" s="1034"/>
      <c r="J15" s="1030"/>
      <c r="K15" s="1034"/>
      <c r="L15" s="1030"/>
      <c r="M15" s="1034"/>
      <c r="N15" s="1030"/>
      <c r="O15" s="665"/>
      <c r="P15" s="665"/>
      <c r="Q15" s="665"/>
      <c r="R15" s="665"/>
      <c r="S15" s="665"/>
      <c r="T15" s="665"/>
      <c r="U15" s="665"/>
      <c r="V15" s="652"/>
      <c r="W15" s="665"/>
      <c r="X15" s="652"/>
      <c r="Y15" s="665"/>
      <c r="Z15" s="652"/>
      <c r="AA15" s="665"/>
      <c r="AB15" s="652"/>
      <c r="AC15" s="1034"/>
      <c r="AD15" s="1030"/>
      <c r="AE15" s="1034"/>
      <c r="AF15" s="1030"/>
      <c r="AG15" s="1034"/>
      <c r="AH15" s="1030"/>
      <c r="AI15" s="1034"/>
      <c r="AJ15" s="1030"/>
      <c r="AK15" s="665"/>
      <c r="AL15" s="665"/>
      <c r="AM15" s="665"/>
      <c r="AN15" s="665"/>
      <c r="AO15" s="665"/>
      <c r="AP15" s="665"/>
      <c r="AQ15" s="665"/>
      <c r="AR15" s="652"/>
      <c r="AS15" s="665"/>
      <c r="AT15" s="652"/>
      <c r="AU15" s="665"/>
      <c r="AV15" s="652"/>
      <c r="AW15" s="665"/>
      <c r="AX15" s="652"/>
      <c r="AY15" s="665"/>
      <c r="AZ15" s="652"/>
      <c r="BA15" s="665"/>
      <c r="BB15" s="652"/>
      <c r="BC15" s="182"/>
    </row>
    <row r="16" spans="1:68" ht="14.1" customHeight="1" x14ac:dyDescent="0.2">
      <c r="A16" s="4"/>
      <c r="B16" s="8">
        <v>2006</v>
      </c>
      <c r="C16" s="1037"/>
      <c r="D16" s="1030"/>
      <c r="E16" s="1034"/>
      <c r="F16" s="1030"/>
      <c r="G16" s="1034"/>
      <c r="H16" s="1030"/>
      <c r="I16" s="1034"/>
      <c r="J16" s="1030"/>
      <c r="K16" s="1034"/>
      <c r="L16" s="1030"/>
      <c r="M16" s="1034"/>
      <c r="N16" s="1030"/>
      <c r="O16" s="665"/>
      <c r="P16" s="665"/>
      <c r="Q16" s="665"/>
      <c r="R16" s="665"/>
      <c r="S16" s="665"/>
      <c r="T16" s="665"/>
      <c r="U16" s="665"/>
      <c r="V16" s="652"/>
      <c r="W16" s="665"/>
      <c r="X16" s="652"/>
      <c r="Y16" s="665"/>
      <c r="Z16" s="652"/>
      <c r="AA16" s="665"/>
      <c r="AB16" s="652"/>
      <c r="AC16" s="1034"/>
      <c r="AD16" s="1030"/>
      <c r="AE16" s="1034"/>
      <c r="AF16" s="1030"/>
      <c r="AG16" s="1034"/>
      <c r="AH16" s="1030"/>
      <c r="AI16" s="1034"/>
      <c r="AJ16" s="1030"/>
      <c r="AK16" s="665"/>
      <c r="AL16" s="665"/>
      <c r="AM16" s="665"/>
      <c r="AN16" s="665"/>
      <c r="AO16" s="665"/>
      <c r="AP16" s="665"/>
      <c r="AQ16" s="665"/>
      <c r="AR16" s="652"/>
      <c r="AS16" s="665"/>
      <c r="AT16" s="652"/>
      <c r="AU16" s="665"/>
      <c r="AV16" s="652"/>
      <c r="AW16" s="665"/>
      <c r="AX16" s="652"/>
      <c r="AY16" s="665"/>
      <c r="AZ16" s="652"/>
      <c r="BA16" s="665"/>
      <c r="BB16" s="652"/>
      <c r="BC16" s="182"/>
    </row>
    <row r="17" spans="1:55" x14ac:dyDescent="0.2">
      <c r="A17" s="4"/>
      <c r="B17" s="8">
        <v>2007</v>
      </c>
      <c r="C17" s="1037"/>
      <c r="D17" s="1030"/>
      <c r="E17" s="1034"/>
      <c r="F17" s="1030"/>
      <c r="G17" s="1034"/>
      <c r="H17" s="1030"/>
      <c r="I17" s="1034"/>
      <c r="J17" s="1030"/>
      <c r="K17" s="1034"/>
      <c r="L17" s="1030"/>
      <c r="M17" s="1034"/>
      <c r="N17" s="1030"/>
      <c r="O17" s="665"/>
      <c r="P17" s="665"/>
      <c r="Q17" s="665"/>
      <c r="R17" s="665"/>
      <c r="S17" s="665"/>
      <c r="T17" s="665"/>
      <c r="U17" s="665"/>
      <c r="V17" s="652"/>
      <c r="W17" s="665"/>
      <c r="X17" s="652"/>
      <c r="Y17" s="665"/>
      <c r="Z17" s="652"/>
      <c r="AA17" s="665"/>
      <c r="AB17" s="652"/>
      <c r="AC17" s="1034"/>
      <c r="AD17" s="1030"/>
      <c r="AE17" s="1034"/>
      <c r="AF17" s="1030"/>
      <c r="AG17" s="1034"/>
      <c r="AH17" s="1030"/>
      <c r="AI17" s="1034"/>
      <c r="AJ17" s="1030"/>
      <c r="AK17" s="665"/>
      <c r="AL17" s="665"/>
      <c r="AM17" s="665"/>
      <c r="AN17" s="665"/>
      <c r="AO17" s="665"/>
      <c r="AP17" s="665"/>
      <c r="AQ17" s="665"/>
      <c r="AR17" s="652"/>
      <c r="AS17" s="665"/>
      <c r="AT17" s="652"/>
      <c r="AU17" s="665"/>
      <c r="AV17" s="652"/>
      <c r="AW17" s="665"/>
      <c r="AX17" s="652"/>
      <c r="AY17" s="665"/>
      <c r="AZ17" s="652"/>
      <c r="BA17" s="665"/>
      <c r="BB17" s="652"/>
      <c r="BC17" s="182"/>
    </row>
    <row r="18" spans="1:55" x14ac:dyDescent="0.2">
      <c r="A18" s="4"/>
      <c r="B18" s="8">
        <v>2008</v>
      </c>
      <c r="C18" s="1037"/>
      <c r="D18" s="1030"/>
      <c r="E18" s="1034"/>
      <c r="F18" s="1030"/>
      <c r="G18" s="1034"/>
      <c r="H18" s="1030"/>
      <c r="I18" s="1034"/>
      <c r="J18" s="1030"/>
      <c r="K18" s="1034"/>
      <c r="L18" s="1030"/>
      <c r="M18" s="1034"/>
      <c r="N18" s="1030"/>
      <c r="O18" s="665"/>
      <c r="P18" s="665"/>
      <c r="Q18" s="665"/>
      <c r="R18" s="665"/>
      <c r="S18" s="665"/>
      <c r="T18" s="665"/>
      <c r="U18" s="665"/>
      <c r="V18" s="652"/>
      <c r="W18" s="665"/>
      <c r="X18" s="652"/>
      <c r="Y18" s="665"/>
      <c r="Z18" s="652"/>
      <c r="AA18" s="665"/>
      <c r="AB18" s="652"/>
      <c r="AC18" s="1034"/>
      <c r="AD18" s="1030"/>
      <c r="AE18" s="1034"/>
      <c r="AF18" s="1030"/>
      <c r="AG18" s="1034"/>
      <c r="AH18" s="1030"/>
      <c r="AI18" s="1034"/>
      <c r="AJ18" s="1030"/>
      <c r="AK18" s="665"/>
      <c r="AL18" s="665"/>
      <c r="AM18" s="665"/>
      <c r="AN18" s="665"/>
      <c r="AO18" s="665"/>
      <c r="AP18" s="665"/>
      <c r="AQ18" s="665"/>
      <c r="AR18" s="652"/>
      <c r="AS18" s="665"/>
      <c r="AT18" s="652"/>
      <c r="AU18" s="665"/>
      <c r="AV18" s="652"/>
      <c r="AW18" s="665"/>
      <c r="AX18" s="652"/>
      <c r="AY18" s="665"/>
      <c r="AZ18" s="652"/>
      <c r="BA18" s="665"/>
      <c r="BB18" s="652"/>
      <c r="BC18" s="182"/>
    </row>
    <row r="19" spans="1:55" x14ac:dyDescent="0.2">
      <c r="A19" s="4"/>
      <c r="B19" s="8">
        <v>2009</v>
      </c>
      <c r="C19" s="1037"/>
      <c r="D19" s="1030"/>
      <c r="E19" s="1034"/>
      <c r="F19" s="1030"/>
      <c r="G19" s="1034"/>
      <c r="H19" s="1030"/>
      <c r="I19" s="1034"/>
      <c r="J19" s="1030"/>
      <c r="K19" s="1034"/>
      <c r="L19" s="1030"/>
      <c r="M19" s="1034"/>
      <c r="N19" s="1030"/>
      <c r="O19" s="665"/>
      <c r="P19" s="665"/>
      <c r="Q19" s="665"/>
      <c r="R19" s="665"/>
      <c r="S19" s="665"/>
      <c r="T19" s="665"/>
      <c r="U19" s="665"/>
      <c r="V19" s="652"/>
      <c r="W19" s="665"/>
      <c r="X19" s="652"/>
      <c r="Y19" s="665"/>
      <c r="Z19" s="652"/>
      <c r="AA19" s="665"/>
      <c r="AB19" s="652"/>
      <c r="AC19" s="1034"/>
      <c r="AD19" s="1030"/>
      <c r="AE19" s="1034"/>
      <c r="AF19" s="1030"/>
      <c r="AG19" s="1034"/>
      <c r="AH19" s="1030"/>
      <c r="AI19" s="1034"/>
      <c r="AJ19" s="1030"/>
      <c r="AK19" s="665"/>
      <c r="AL19" s="665"/>
      <c r="AM19" s="665"/>
      <c r="AN19" s="665"/>
      <c r="AO19" s="665"/>
      <c r="AP19" s="665"/>
      <c r="AQ19" s="665"/>
      <c r="AR19" s="652"/>
      <c r="AS19" s="665"/>
      <c r="AT19" s="652"/>
      <c r="AU19" s="665"/>
      <c r="AV19" s="652"/>
      <c r="AW19" s="665"/>
      <c r="AX19" s="652"/>
      <c r="AY19" s="665"/>
      <c r="AZ19" s="652"/>
      <c r="BA19" s="665"/>
      <c r="BB19" s="652"/>
      <c r="BC19" s="182"/>
    </row>
    <row r="20" spans="1:55" ht="14.25" customHeight="1" x14ac:dyDescent="0.2">
      <c r="A20" s="4"/>
      <c r="B20" s="8">
        <v>2010</v>
      </c>
      <c r="C20" s="1037"/>
      <c r="D20" s="1030"/>
      <c r="E20" s="1034"/>
      <c r="F20" s="1030"/>
      <c r="G20" s="1034"/>
      <c r="H20" s="1030"/>
      <c r="I20" s="1034"/>
      <c r="J20" s="1030"/>
      <c r="K20" s="1034"/>
      <c r="L20" s="1030"/>
      <c r="M20" s="1034"/>
      <c r="N20" s="1030"/>
      <c r="O20" s="665"/>
      <c r="P20" s="665"/>
      <c r="Q20" s="665"/>
      <c r="R20" s="665"/>
      <c r="S20" s="665"/>
      <c r="T20" s="665"/>
      <c r="U20" s="665"/>
      <c r="V20" s="652"/>
      <c r="W20" s="665"/>
      <c r="X20" s="652"/>
      <c r="Y20" s="665"/>
      <c r="Z20" s="652"/>
      <c r="AA20" s="665"/>
      <c r="AB20" s="652"/>
      <c r="AC20" s="1034"/>
      <c r="AD20" s="1030"/>
      <c r="AE20" s="1034"/>
      <c r="AF20" s="1030"/>
      <c r="AG20" s="1034"/>
      <c r="AH20" s="1030"/>
      <c r="AI20" s="1034"/>
      <c r="AJ20" s="1030"/>
      <c r="AK20" s="665"/>
      <c r="AL20" s="665"/>
      <c r="AM20" s="665"/>
      <c r="AN20" s="665"/>
      <c r="AO20" s="665"/>
      <c r="AP20" s="665"/>
      <c r="AQ20" s="665"/>
      <c r="AR20" s="652"/>
      <c r="AS20" s="665"/>
      <c r="AT20" s="652"/>
      <c r="AU20" s="665"/>
      <c r="AV20" s="652"/>
      <c r="AW20" s="665"/>
      <c r="AX20" s="652"/>
      <c r="AY20" s="665"/>
      <c r="AZ20" s="652"/>
      <c r="BA20" s="665"/>
      <c r="BB20" s="652"/>
      <c r="BC20" s="182"/>
    </row>
    <row r="21" spans="1:55" x14ac:dyDescent="0.2">
      <c r="A21" s="4"/>
      <c r="B21" s="8">
        <v>2011</v>
      </c>
      <c r="C21" s="1037"/>
      <c r="D21" s="1030"/>
      <c r="E21" s="1034"/>
      <c r="F21" s="1030"/>
      <c r="G21" s="1034"/>
      <c r="H21" s="1030"/>
      <c r="I21" s="1034"/>
      <c r="J21" s="1030"/>
      <c r="K21" s="1034"/>
      <c r="L21" s="1030"/>
      <c r="M21" s="1034"/>
      <c r="N21" s="1030"/>
      <c r="O21" s="665"/>
      <c r="P21" s="665"/>
      <c r="Q21" s="665"/>
      <c r="R21" s="665"/>
      <c r="S21" s="665"/>
      <c r="T21" s="665"/>
      <c r="U21" s="665"/>
      <c r="V21" s="652"/>
      <c r="W21" s="665"/>
      <c r="X21" s="652"/>
      <c r="Y21" s="665"/>
      <c r="Z21" s="652"/>
      <c r="AA21" s="665"/>
      <c r="AB21" s="652"/>
      <c r="AC21" s="1034"/>
      <c r="AD21" s="1030"/>
      <c r="AE21" s="1034"/>
      <c r="AF21" s="1030"/>
      <c r="AG21" s="1034"/>
      <c r="AH21" s="1030"/>
      <c r="AI21" s="1034"/>
      <c r="AJ21" s="1030"/>
      <c r="AK21" s="665"/>
      <c r="AL21" s="665"/>
      <c r="AM21" s="665"/>
      <c r="AN21" s="665"/>
      <c r="AO21" s="665"/>
      <c r="AP21" s="665"/>
      <c r="AQ21" s="665"/>
      <c r="AR21" s="652"/>
      <c r="AS21" s="665"/>
      <c r="AT21" s="652"/>
      <c r="AU21" s="665"/>
      <c r="AV21" s="652"/>
      <c r="AW21" s="665"/>
      <c r="AX21" s="652"/>
      <c r="AY21" s="665"/>
      <c r="AZ21" s="652"/>
      <c r="BA21" s="665"/>
      <c r="BB21" s="652"/>
      <c r="BC21" s="182"/>
    </row>
    <row r="22" spans="1:55" ht="14.25" customHeight="1" x14ac:dyDescent="0.2">
      <c r="A22" s="4"/>
      <c r="B22" s="8">
        <v>2012</v>
      </c>
      <c r="C22" s="1037"/>
      <c r="D22" s="1030"/>
      <c r="E22" s="1034"/>
      <c r="F22" s="1030"/>
      <c r="G22" s="1034"/>
      <c r="H22" s="1030"/>
      <c r="I22" s="1034"/>
      <c r="J22" s="1030"/>
      <c r="K22" s="1034"/>
      <c r="L22" s="1030"/>
      <c r="M22" s="1034"/>
      <c r="N22" s="1030"/>
      <c r="O22" s="665"/>
      <c r="P22" s="665"/>
      <c r="Q22" s="665"/>
      <c r="R22" s="665"/>
      <c r="S22" s="665"/>
      <c r="T22" s="665"/>
      <c r="U22" s="665"/>
      <c r="V22" s="652"/>
      <c r="W22" s="665"/>
      <c r="X22" s="652"/>
      <c r="Y22" s="665"/>
      <c r="Z22" s="652"/>
      <c r="AA22" s="665"/>
      <c r="AB22" s="652"/>
      <c r="AC22" s="1034"/>
      <c r="AD22" s="1030"/>
      <c r="AE22" s="1034"/>
      <c r="AF22" s="1030"/>
      <c r="AG22" s="1034"/>
      <c r="AH22" s="1030"/>
      <c r="AI22" s="1034"/>
      <c r="AJ22" s="1030"/>
      <c r="AK22" s="665"/>
      <c r="AL22" s="665"/>
      <c r="AM22" s="665"/>
      <c r="AN22" s="665"/>
      <c r="AO22" s="665"/>
      <c r="AP22" s="665"/>
      <c r="AQ22" s="665"/>
      <c r="AR22" s="652"/>
      <c r="AS22" s="665"/>
      <c r="AT22" s="652"/>
      <c r="AU22" s="665"/>
      <c r="AV22" s="652"/>
      <c r="AW22" s="665"/>
      <c r="AX22" s="652"/>
      <c r="AY22" s="665"/>
      <c r="AZ22" s="652"/>
      <c r="BA22" s="665"/>
      <c r="BB22" s="652"/>
      <c r="BC22" s="182"/>
    </row>
    <row r="23" spans="1:55" x14ac:dyDescent="0.2">
      <c r="A23" s="4"/>
      <c r="B23" s="8">
        <v>2013</v>
      </c>
      <c r="C23" s="1037"/>
      <c r="D23" s="1030"/>
      <c r="E23" s="1034"/>
      <c r="F23" s="1030"/>
      <c r="G23" s="1034"/>
      <c r="H23" s="1030"/>
      <c r="I23" s="1034"/>
      <c r="J23" s="1030"/>
      <c r="K23" s="1034"/>
      <c r="L23" s="1030"/>
      <c r="M23" s="1034"/>
      <c r="N23" s="1030"/>
      <c r="O23" s="665"/>
      <c r="P23" s="665"/>
      <c r="Q23" s="665"/>
      <c r="R23" s="665"/>
      <c r="S23" s="665"/>
      <c r="T23" s="665"/>
      <c r="U23" s="665"/>
      <c r="V23" s="652"/>
      <c r="W23" s="665"/>
      <c r="X23" s="652"/>
      <c r="Y23" s="665"/>
      <c r="Z23" s="652"/>
      <c r="AA23" s="665"/>
      <c r="AB23" s="652"/>
      <c r="AC23" s="1034"/>
      <c r="AD23" s="1030"/>
      <c r="AE23" s="1034"/>
      <c r="AF23" s="1030"/>
      <c r="AG23" s="1034"/>
      <c r="AH23" s="1030"/>
      <c r="AI23" s="1034"/>
      <c r="AJ23" s="1030"/>
      <c r="AK23" s="665"/>
      <c r="AL23" s="665"/>
      <c r="AM23" s="665"/>
      <c r="AN23" s="665"/>
      <c r="AO23" s="665"/>
      <c r="AP23" s="665"/>
      <c r="AQ23" s="665"/>
      <c r="AR23" s="652"/>
      <c r="AS23" s="665"/>
      <c r="AT23" s="652"/>
      <c r="AU23" s="665"/>
      <c r="AV23" s="652"/>
      <c r="AW23" s="665"/>
      <c r="AX23" s="652"/>
      <c r="AY23" s="665"/>
      <c r="AZ23" s="652"/>
      <c r="BA23" s="665"/>
      <c r="BB23" s="652"/>
      <c r="BC23" s="182"/>
    </row>
    <row r="24" spans="1:55" ht="14.25" customHeight="1" x14ac:dyDescent="0.2">
      <c r="A24" s="4"/>
      <c r="B24" s="26">
        <v>2014</v>
      </c>
      <c r="C24" s="1038"/>
      <c r="D24" s="1032"/>
      <c r="E24" s="1039"/>
      <c r="F24" s="1032"/>
      <c r="G24" s="1039"/>
      <c r="H24" s="1032"/>
      <c r="I24" s="1039"/>
      <c r="J24" s="1032"/>
      <c r="K24" s="1039"/>
      <c r="L24" s="1032"/>
      <c r="M24" s="1039"/>
      <c r="N24" s="1032"/>
      <c r="O24" s="666"/>
      <c r="P24" s="666"/>
      <c r="Q24" s="666"/>
      <c r="R24" s="666"/>
      <c r="S24" s="666"/>
      <c r="T24" s="666"/>
      <c r="U24" s="666"/>
      <c r="V24" s="653"/>
      <c r="W24" s="666"/>
      <c r="X24" s="653"/>
      <c r="Y24" s="666"/>
      <c r="Z24" s="653"/>
      <c r="AA24" s="666"/>
      <c r="AB24" s="653"/>
      <c r="AC24" s="1039"/>
      <c r="AD24" s="1032"/>
      <c r="AE24" s="1039"/>
      <c r="AF24" s="1032"/>
      <c r="AG24" s="1039"/>
      <c r="AH24" s="1032"/>
      <c r="AI24" s="1039"/>
      <c r="AJ24" s="1032"/>
      <c r="AK24" s="666"/>
      <c r="AL24" s="666"/>
      <c r="AM24" s="666"/>
      <c r="AN24" s="666"/>
      <c r="AO24" s="666"/>
      <c r="AP24" s="666"/>
      <c r="AQ24" s="666"/>
      <c r="AR24" s="653"/>
      <c r="AS24" s="666"/>
      <c r="AT24" s="653"/>
      <c r="AU24" s="666"/>
      <c r="AV24" s="653"/>
      <c r="AW24" s="666"/>
      <c r="AX24" s="653"/>
      <c r="AY24" s="666"/>
      <c r="AZ24" s="653"/>
      <c r="BA24" s="666"/>
      <c r="BB24" s="653"/>
      <c r="BC24" s="182"/>
    </row>
    <row r="25" spans="1:55" x14ac:dyDescent="0.2">
      <c r="A25" s="4"/>
      <c r="B25" s="8">
        <v>2015</v>
      </c>
      <c r="C25" s="1037"/>
      <c r="D25" s="1030"/>
      <c r="E25" s="1034"/>
      <c r="F25" s="1030"/>
      <c r="G25" s="1034"/>
      <c r="H25" s="1030"/>
      <c r="I25" s="1034"/>
      <c r="J25" s="1030"/>
      <c r="K25" s="1034"/>
      <c r="L25" s="1030"/>
      <c r="M25" s="1034"/>
      <c r="N25" s="1030"/>
      <c r="O25" s="665"/>
      <c r="P25" s="665"/>
      <c r="Q25" s="665"/>
      <c r="R25" s="665"/>
      <c r="S25" s="665"/>
      <c r="T25" s="665"/>
      <c r="U25" s="665"/>
      <c r="V25" s="652"/>
      <c r="W25" s="665"/>
      <c r="X25" s="652"/>
      <c r="Y25" s="665"/>
      <c r="Z25" s="652"/>
      <c r="AA25" s="665"/>
      <c r="AB25" s="652"/>
      <c r="AC25" s="1034"/>
      <c r="AD25" s="1030"/>
      <c r="AE25" s="1034"/>
      <c r="AF25" s="1030"/>
      <c r="AG25" s="1034"/>
      <c r="AH25" s="1030"/>
      <c r="AI25" s="1034"/>
      <c r="AJ25" s="1030"/>
      <c r="AK25" s="665"/>
      <c r="AL25" s="665"/>
      <c r="AM25" s="665"/>
      <c r="AN25" s="665"/>
      <c r="AO25" s="665"/>
      <c r="AP25" s="665"/>
      <c r="AQ25" s="665"/>
      <c r="AR25" s="652"/>
      <c r="AS25" s="665"/>
      <c r="AT25" s="652"/>
      <c r="AU25" s="665"/>
      <c r="AV25" s="652"/>
      <c r="AW25" s="665"/>
      <c r="AX25" s="652"/>
      <c r="AY25" s="665"/>
      <c r="AZ25" s="652"/>
      <c r="BA25" s="665"/>
      <c r="BB25" s="652"/>
      <c r="BC25" s="182"/>
    </row>
    <row r="26" spans="1:55" ht="14.25" customHeight="1" x14ac:dyDescent="0.2">
      <c r="A26" s="4"/>
      <c r="B26" s="8">
        <v>2016</v>
      </c>
      <c r="C26" s="1037"/>
      <c r="D26" s="1030"/>
      <c r="E26" s="1034"/>
      <c r="F26" s="1030"/>
      <c r="G26" s="1034"/>
      <c r="H26" s="1030"/>
      <c r="I26" s="1034"/>
      <c r="J26" s="1030"/>
      <c r="K26" s="1034"/>
      <c r="L26" s="1030"/>
      <c r="M26" s="1034"/>
      <c r="N26" s="1030"/>
      <c r="O26" s="665"/>
      <c r="P26" s="665"/>
      <c r="Q26" s="665"/>
      <c r="R26" s="665"/>
      <c r="S26" s="665"/>
      <c r="T26" s="665"/>
      <c r="U26" s="665"/>
      <c r="V26" s="652"/>
      <c r="W26" s="665"/>
      <c r="X26" s="652"/>
      <c r="Y26" s="665"/>
      <c r="Z26" s="652"/>
      <c r="AA26" s="665"/>
      <c r="AB26" s="652"/>
      <c r="AC26" s="1034"/>
      <c r="AD26" s="1030"/>
      <c r="AE26" s="1034"/>
      <c r="AF26" s="1030"/>
      <c r="AG26" s="1034"/>
      <c r="AH26" s="1030"/>
      <c r="AI26" s="1034"/>
      <c r="AJ26" s="1030"/>
      <c r="AK26" s="665"/>
      <c r="AL26" s="665"/>
      <c r="AM26" s="665"/>
      <c r="AN26" s="665"/>
      <c r="AO26" s="665"/>
      <c r="AP26" s="665"/>
      <c r="AQ26" s="665"/>
      <c r="AR26" s="652"/>
      <c r="AS26" s="665"/>
      <c r="AT26" s="652"/>
      <c r="AU26" s="665"/>
      <c r="AV26" s="652"/>
      <c r="AW26" s="665"/>
      <c r="AX26" s="652"/>
      <c r="AY26" s="665"/>
      <c r="AZ26" s="652"/>
      <c r="BA26" s="665"/>
      <c r="BB26" s="652"/>
      <c r="BC26" s="182"/>
    </row>
    <row r="27" spans="1:55" ht="15" customHeight="1" x14ac:dyDescent="0.2">
      <c r="A27" s="4"/>
      <c r="B27" s="8">
        <v>2017</v>
      </c>
      <c r="C27" s="1037"/>
      <c r="D27" s="1030"/>
      <c r="E27" s="1034"/>
      <c r="F27" s="1030"/>
      <c r="G27" s="1034"/>
      <c r="H27" s="1030"/>
      <c r="I27" s="1034"/>
      <c r="J27" s="1030"/>
      <c r="K27" s="1034"/>
      <c r="L27" s="1030"/>
      <c r="M27" s="1034"/>
      <c r="N27" s="1030"/>
      <c r="O27" s="665"/>
      <c r="P27" s="665"/>
      <c r="Q27" s="665"/>
      <c r="R27" s="665"/>
      <c r="S27" s="665"/>
      <c r="T27" s="665"/>
      <c r="U27" s="665"/>
      <c r="V27" s="652"/>
      <c r="W27" s="665"/>
      <c r="X27" s="652"/>
      <c r="Y27" s="665"/>
      <c r="Z27" s="652"/>
      <c r="AA27" s="665"/>
      <c r="AB27" s="652"/>
      <c r="AC27" s="1034"/>
      <c r="AD27" s="1030"/>
      <c r="AE27" s="1034"/>
      <c r="AF27" s="1030"/>
      <c r="AG27" s="1034"/>
      <c r="AH27" s="1030"/>
      <c r="AI27" s="1034"/>
      <c r="AJ27" s="1030"/>
      <c r="AK27" s="665"/>
      <c r="AL27" s="665"/>
      <c r="AM27" s="665"/>
      <c r="AN27" s="665"/>
      <c r="AO27" s="665"/>
      <c r="AP27" s="665"/>
      <c r="AQ27" s="665"/>
      <c r="AR27" s="652"/>
      <c r="AS27" s="665"/>
      <c r="AT27" s="652"/>
      <c r="AU27" s="665"/>
      <c r="AV27" s="652"/>
      <c r="AW27" s="665"/>
      <c r="AX27" s="652"/>
      <c r="AY27" s="665"/>
      <c r="AZ27" s="652"/>
      <c r="BA27" s="665"/>
      <c r="BB27" s="652"/>
      <c r="BC27" s="182"/>
    </row>
    <row r="28" spans="1:55" x14ac:dyDescent="0.2">
      <c r="A28" s="4"/>
      <c r="B28" s="8">
        <v>2018</v>
      </c>
      <c r="C28" s="1037"/>
      <c r="D28" s="1030"/>
      <c r="E28" s="1034"/>
      <c r="F28" s="1030"/>
      <c r="G28" s="1034"/>
      <c r="H28" s="1030"/>
      <c r="I28" s="1034"/>
      <c r="J28" s="1030"/>
      <c r="K28" s="1034"/>
      <c r="L28" s="1030"/>
      <c r="M28" s="1034"/>
      <c r="N28" s="1030"/>
      <c r="O28" s="665"/>
      <c r="P28" s="665"/>
      <c r="Q28" s="665"/>
      <c r="R28" s="665"/>
      <c r="S28" s="665"/>
      <c r="T28" s="665"/>
      <c r="U28" s="665"/>
      <c r="V28" s="652"/>
      <c r="W28" s="665"/>
      <c r="X28" s="652"/>
      <c r="Y28" s="665"/>
      <c r="Z28" s="652"/>
      <c r="AA28" s="665"/>
      <c r="AB28" s="652"/>
      <c r="AC28" s="1034"/>
      <c r="AD28" s="1030"/>
      <c r="AE28" s="1034"/>
      <c r="AF28" s="1030"/>
      <c r="AG28" s="1034"/>
      <c r="AH28" s="1030"/>
      <c r="AI28" s="1034"/>
      <c r="AJ28" s="1030"/>
      <c r="AK28" s="665"/>
      <c r="AL28" s="665"/>
      <c r="AM28" s="665"/>
      <c r="AN28" s="665"/>
      <c r="AO28" s="665"/>
      <c r="AP28" s="665"/>
      <c r="AQ28" s="665"/>
      <c r="AR28" s="652"/>
      <c r="AS28" s="665"/>
      <c r="AT28" s="652"/>
      <c r="AU28" s="665"/>
      <c r="AV28" s="652"/>
      <c r="AW28" s="665"/>
      <c r="AX28" s="652"/>
      <c r="AY28" s="665"/>
      <c r="AZ28" s="652"/>
      <c r="BA28" s="665"/>
      <c r="BB28" s="652"/>
      <c r="BC28" s="182"/>
    </row>
    <row r="29" spans="1:55" x14ac:dyDescent="0.2">
      <c r="A29" s="4"/>
      <c r="B29" s="8">
        <v>2019</v>
      </c>
      <c r="C29" s="1037"/>
      <c r="D29" s="1030"/>
      <c r="E29" s="1034"/>
      <c r="F29" s="1030"/>
      <c r="G29" s="1034"/>
      <c r="H29" s="1030"/>
      <c r="I29" s="1034"/>
      <c r="J29" s="1030"/>
      <c r="K29" s="1034"/>
      <c r="L29" s="1030"/>
      <c r="M29" s="1034"/>
      <c r="N29" s="1030"/>
      <c r="O29" s="1030"/>
      <c r="P29" s="1030"/>
      <c r="Q29" s="1030"/>
      <c r="R29" s="1030"/>
      <c r="S29" s="1030"/>
      <c r="T29" s="1030"/>
      <c r="U29" s="1030"/>
      <c r="V29" s="1030"/>
      <c r="W29" s="1030"/>
      <c r="X29" s="1030"/>
      <c r="Y29" s="1030"/>
      <c r="Z29" s="1030"/>
      <c r="AA29" s="1030"/>
      <c r="AB29" s="1030"/>
      <c r="AC29" s="1034"/>
      <c r="AD29" s="1030"/>
      <c r="AE29" s="1034"/>
      <c r="AF29" s="1030"/>
      <c r="AG29" s="1034"/>
      <c r="AH29" s="1030"/>
      <c r="AI29" s="1034"/>
      <c r="AJ29" s="1030"/>
      <c r="AK29" s="1030"/>
      <c r="AL29" s="1030"/>
      <c r="AM29" s="1030"/>
      <c r="AN29" s="1030"/>
      <c r="AO29" s="1030"/>
      <c r="AP29" s="1030"/>
      <c r="AQ29" s="1030"/>
      <c r="AR29" s="1030"/>
      <c r="AS29" s="1030"/>
      <c r="AT29" s="1030"/>
      <c r="AU29" s="1030"/>
      <c r="AV29" s="1030"/>
      <c r="AW29" s="1030"/>
      <c r="AX29" s="1030"/>
      <c r="AY29" s="1030"/>
      <c r="AZ29" s="1030"/>
      <c r="BA29" s="1030"/>
      <c r="BB29" s="1030"/>
      <c r="BC29" s="182"/>
    </row>
    <row r="30" spans="1:55" x14ac:dyDescent="0.2">
      <c r="A30" s="4"/>
      <c r="B30" s="8">
        <v>2020</v>
      </c>
      <c r="C30" s="1037"/>
      <c r="D30" s="1030"/>
      <c r="E30" s="1034"/>
      <c r="F30" s="1030"/>
      <c r="G30" s="1034"/>
      <c r="H30" s="1030"/>
      <c r="I30" s="1034"/>
      <c r="J30" s="1030"/>
      <c r="K30" s="1034"/>
      <c r="L30" s="1030"/>
      <c r="M30" s="1034"/>
      <c r="N30" s="1030"/>
      <c r="O30" s="1030"/>
      <c r="P30" s="1030"/>
      <c r="Q30" s="1030"/>
      <c r="R30" s="1030"/>
      <c r="S30" s="1030"/>
      <c r="T30" s="1030"/>
      <c r="U30" s="1030"/>
      <c r="V30" s="1030"/>
      <c r="W30" s="1030"/>
      <c r="X30" s="1030"/>
      <c r="Y30" s="1030"/>
      <c r="Z30" s="1030"/>
      <c r="AA30" s="1030"/>
      <c r="AB30" s="1030"/>
      <c r="AC30" s="1034"/>
      <c r="AD30" s="1030"/>
      <c r="AE30" s="1034"/>
      <c r="AF30" s="1030"/>
      <c r="AG30" s="1034"/>
      <c r="AH30" s="1030"/>
      <c r="AI30" s="1034"/>
      <c r="AJ30" s="1030"/>
      <c r="AK30" s="1030"/>
      <c r="AL30" s="1030"/>
      <c r="AM30" s="1030"/>
      <c r="AN30" s="1030"/>
      <c r="AO30" s="1030"/>
      <c r="AP30" s="1030"/>
      <c r="AQ30" s="1030"/>
      <c r="AR30" s="1030"/>
      <c r="AS30" s="1030"/>
      <c r="AT30" s="1030"/>
      <c r="AU30" s="1030"/>
      <c r="AV30" s="1030"/>
      <c r="AW30" s="1030"/>
      <c r="AX30" s="1030"/>
      <c r="AY30" s="1030"/>
      <c r="AZ30" s="1030"/>
      <c r="BA30" s="1030"/>
      <c r="BB30" s="1030"/>
      <c r="BC30" s="182"/>
    </row>
    <row r="31" spans="1:55" x14ac:dyDescent="0.2">
      <c r="A31" s="4"/>
      <c r="B31" s="8">
        <v>2021</v>
      </c>
      <c r="C31" s="1037"/>
      <c r="D31" s="1030"/>
      <c r="E31" s="1034"/>
      <c r="F31" s="1030"/>
      <c r="G31" s="1034"/>
      <c r="H31" s="1030"/>
      <c r="I31" s="1034"/>
      <c r="J31" s="1030"/>
      <c r="K31" s="1034"/>
      <c r="L31" s="1030"/>
      <c r="M31" s="1034"/>
      <c r="N31" s="1030"/>
      <c r="O31" s="1030"/>
      <c r="P31" s="1030"/>
      <c r="Q31" s="1030"/>
      <c r="R31" s="1030"/>
      <c r="S31" s="1030"/>
      <c r="T31" s="1030"/>
      <c r="U31" s="1030"/>
      <c r="V31" s="1030"/>
      <c r="W31" s="1030"/>
      <c r="X31" s="1030"/>
      <c r="Y31" s="1030"/>
      <c r="Z31" s="1030"/>
      <c r="AA31" s="1030"/>
      <c r="AB31" s="1030"/>
      <c r="AC31" s="1034"/>
      <c r="AD31" s="1030"/>
      <c r="AE31" s="1034"/>
      <c r="AF31" s="1030"/>
      <c r="AG31" s="1034"/>
      <c r="AH31" s="1030"/>
      <c r="AI31" s="1034"/>
      <c r="AJ31" s="1030"/>
      <c r="AK31" s="1030"/>
      <c r="AL31" s="1030"/>
      <c r="AM31" s="1030"/>
      <c r="AN31" s="1030"/>
      <c r="AO31" s="1030"/>
      <c r="AP31" s="1030"/>
      <c r="AQ31" s="1030"/>
      <c r="AR31" s="1030"/>
      <c r="AS31" s="1030"/>
      <c r="AT31" s="1030"/>
      <c r="AU31" s="1030"/>
      <c r="AV31" s="1030"/>
      <c r="AW31" s="1030"/>
      <c r="AX31" s="1030"/>
      <c r="AY31" s="1030"/>
      <c r="AZ31" s="1030"/>
      <c r="BA31" s="1030"/>
      <c r="BB31" s="1030"/>
      <c r="BC31" s="182"/>
    </row>
    <row r="32" spans="1:55" x14ac:dyDescent="0.2">
      <c r="A32" s="4"/>
      <c r="B32" s="8">
        <v>2022</v>
      </c>
      <c r="C32" s="1037"/>
      <c r="D32" s="1030"/>
      <c r="E32" s="1034"/>
      <c r="F32" s="1030"/>
      <c r="G32" s="1034"/>
      <c r="H32" s="1030"/>
      <c r="I32" s="1034"/>
      <c r="J32" s="1030"/>
      <c r="K32" s="1034"/>
      <c r="L32" s="1030"/>
      <c r="M32" s="1034"/>
      <c r="N32" s="1030"/>
      <c r="O32" s="1030"/>
      <c r="P32" s="1030"/>
      <c r="Q32" s="1030"/>
      <c r="R32" s="1030"/>
      <c r="S32" s="1030"/>
      <c r="T32" s="1030"/>
      <c r="U32" s="1030"/>
      <c r="V32" s="1030"/>
      <c r="W32" s="1030"/>
      <c r="X32" s="1030"/>
      <c r="Y32" s="1030"/>
      <c r="Z32" s="1030"/>
      <c r="AA32" s="1030"/>
      <c r="AB32" s="1030"/>
      <c r="AC32" s="1034"/>
      <c r="AD32" s="1030"/>
      <c r="AE32" s="1034"/>
      <c r="AF32" s="1030"/>
      <c r="AG32" s="1034"/>
      <c r="AH32" s="1030"/>
      <c r="AI32" s="1034"/>
      <c r="AJ32" s="1030"/>
      <c r="AK32" s="1030"/>
      <c r="AL32" s="1030"/>
      <c r="AM32" s="1030"/>
      <c r="AN32" s="1030"/>
      <c r="AO32" s="1030"/>
      <c r="AP32" s="1030"/>
      <c r="AQ32" s="1030"/>
      <c r="AR32" s="1030"/>
      <c r="AS32" s="1030"/>
      <c r="AT32" s="1030"/>
      <c r="AU32" s="1030"/>
      <c r="AV32" s="1030"/>
      <c r="AW32" s="1030"/>
      <c r="AX32" s="1030"/>
      <c r="AY32" s="1030"/>
      <c r="AZ32" s="1030"/>
      <c r="BA32" s="1030"/>
      <c r="BB32" s="1030"/>
      <c r="BC32" s="182"/>
    </row>
    <row r="33" spans="1:68" x14ac:dyDescent="0.2">
      <c r="A33" s="4"/>
      <c r="B33" s="109">
        <v>2023</v>
      </c>
      <c r="C33" s="1328"/>
      <c r="D33" s="1327"/>
      <c r="E33" s="1031"/>
      <c r="F33" s="1327"/>
      <c r="G33" s="1031"/>
      <c r="H33" s="1327"/>
      <c r="I33" s="1031"/>
      <c r="J33" s="1327"/>
      <c r="K33" s="1031"/>
      <c r="L33" s="1327"/>
      <c r="M33" s="1031"/>
      <c r="N33" s="1327"/>
      <c r="O33" s="1030"/>
      <c r="P33" s="1030"/>
      <c r="Q33" s="1030"/>
      <c r="R33" s="1030"/>
      <c r="S33" s="1030"/>
      <c r="T33" s="1030"/>
      <c r="U33" s="1030"/>
      <c r="V33" s="1030"/>
      <c r="W33" s="1030"/>
      <c r="X33" s="1030"/>
      <c r="Y33" s="1030"/>
      <c r="Z33" s="1030"/>
      <c r="AA33" s="1030"/>
      <c r="AB33" s="1030"/>
      <c r="AC33" s="1034"/>
      <c r="AD33" s="1030"/>
      <c r="AE33" s="1034"/>
      <c r="AF33" s="1030"/>
      <c r="AG33" s="1034"/>
      <c r="AH33" s="1030"/>
      <c r="AI33" s="1034"/>
      <c r="AJ33" s="1030"/>
      <c r="AK33" s="1030"/>
      <c r="AL33" s="1030"/>
      <c r="AM33" s="1030"/>
      <c r="AN33" s="1030"/>
      <c r="AO33" s="1030"/>
      <c r="AP33" s="1030"/>
      <c r="AQ33" s="1030"/>
      <c r="AR33" s="1030"/>
      <c r="AS33" s="1030"/>
      <c r="AT33" s="1030"/>
      <c r="AU33" s="1030"/>
      <c r="AV33" s="1030"/>
      <c r="AW33" s="1030"/>
      <c r="AX33" s="1030"/>
      <c r="AY33" s="1030"/>
      <c r="AZ33" s="1030"/>
      <c r="BA33" s="1030"/>
      <c r="BB33" s="1030"/>
      <c r="BC33" s="182"/>
    </row>
    <row r="34" spans="1:68" ht="15" thickBot="1" x14ac:dyDescent="0.25">
      <c r="A34" s="4"/>
      <c r="B34" s="8">
        <v>2024</v>
      </c>
      <c r="C34" s="1037"/>
      <c r="D34" s="1030"/>
      <c r="E34" s="1034"/>
      <c r="F34" s="1030"/>
      <c r="G34" s="1034"/>
      <c r="H34" s="1030"/>
      <c r="I34" s="1034"/>
      <c r="J34" s="1030"/>
      <c r="K34" s="1034"/>
      <c r="L34" s="1030"/>
      <c r="M34" s="1034"/>
      <c r="N34" s="1030"/>
      <c r="O34" s="1030"/>
      <c r="P34" s="1030"/>
      <c r="Q34" s="1030"/>
      <c r="R34" s="1030"/>
      <c r="S34" s="1030"/>
      <c r="T34" s="1030"/>
      <c r="U34" s="1030"/>
      <c r="V34" s="1030"/>
      <c r="W34" s="1030"/>
      <c r="X34" s="1030"/>
      <c r="Y34" s="1030"/>
      <c r="Z34" s="1030"/>
      <c r="AA34" s="1030"/>
      <c r="AB34" s="1030"/>
      <c r="AC34" s="1034"/>
      <c r="AD34" s="1030"/>
      <c r="AE34" s="1034"/>
      <c r="AF34" s="1030"/>
      <c r="AG34" s="1034"/>
      <c r="AH34" s="1030"/>
      <c r="AI34" s="1034"/>
      <c r="AJ34" s="1030"/>
      <c r="AK34" s="1030"/>
      <c r="AL34" s="1030"/>
      <c r="AM34" s="1030"/>
      <c r="AN34" s="1030"/>
      <c r="AO34" s="1030"/>
      <c r="AP34" s="1030"/>
      <c r="AQ34" s="1030"/>
      <c r="AR34" s="1030"/>
      <c r="AS34" s="1030"/>
      <c r="AT34" s="1030"/>
      <c r="AU34" s="1030"/>
      <c r="AV34" s="1030"/>
      <c r="AW34" s="1030"/>
      <c r="AX34" s="1030"/>
      <c r="AY34" s="1030"/>
      <c r="AZ34" s="1030"/>
      <c r="BA34" s="1030"/>
      <c r="BB34" s="1030"/>
      <c r="BC34" s="182"/>
    </row>
    <row r="35" spans="1:68" ht="78" customHeight="1" thickBot="1" x14ac:dyDescent="0.25">
      <c r="A35" s="4"/>
      <c r="B35" s="275" t="s">
        <v>1338</v>
      </c>
      <c r="C35" s="550"/>
      <c r="D35" s="925"/>
      <c r="E35" s="546"/>
      <c r="F35" s="925"/>
      <c r="G35" s="550"/>
      <c r="H35" s="925"/>
      <c r="I35" s="546"/>
      <c r="J35" s="925"/>
      <c r="K35" s="550"/>
      <c r="L35" s="925"/>
      <c r="M35" s="546"/>
      <c r="N35" s="925"/>
      <c r="O35" s="927"/>
      <c r="P35" s="927"/>
      <c r="Q35" s="927"/>
      <c r="R35" s="927"/>
      <c r="S35" s="927"/>
      <c r="T35" s="927"/>
      <c r="U35" s="550"/>
      <c r="V35" s="925"/>
      <c r="W35" s="546"/>
      <c r="X35" s="925"/>
      <c r="Y35" s="550"/>
      <c r="Z35" s="925"/>
      <c r="AA35" s="546"/>
      <c r="AB35" s="925"/>
      <c r="AC35" s="550"/>
      <c r="AD35" s="925"/>
      <c r="AE35" s="546"/>
      <c r="AF35" s="925"/>
      <c r="AG35" s="550"/>
      <c r="AH35" s="925"/>
      <c r="AI35" s="546"/>
      <c r="AJ35" s="925"/>
      <c r="AK35" s="927"/>
      <c r="AL35" s="927"/>
      <c r="AM35" s="927"/>
      <c r="AN35" s="927"/>
      <c r="AO35" s="927"/>
      <c r="AP35" s="927"/>
      <c r="AQ35" s="927"/>
      <c r="AR35" s="925"/>
      <c r="AS35" s="927"/>
      <c r="AT35" s="925"/>
      <c r="AU35" s="927"/>
      <c r="AV35" s="925"/>
      <c r="AW35" s="927"/>
      <c r="AX35" s="925"/>
      <c r="AY35" s="927"/>
      <c r="AZ35" s="925"/>
      <c r="BA35" s="927"/>
      <c r="BB35" s="925"/>
      <c r="BC35" s="182"/>
    </row>
    <row r="36" spans="1:68" ht="101.45" customHeight="1" thickBot="1" x14ac:dyDescent="0.25">
      <c r="A36" s="4"/>
      <c r="B36" s="298" t="s">
        <v>197</v>
      </c>
      <c r="C36" s="924"/>
      <c r="D36" s="926"/>
      <c r="E36" s="924"/>
      <c r="F36" s="926"/>
      <c r="G36" s="924"/>
      <c r="H36" s="926"/>
      <c r="I36" s="924"/>
      <c r="J36" s="926"/>
      <c r="K36" s="924"/>
      <c r="L36" s="926"/>
      <c r="M36" s="924"/>
      <c r="N36" s="926"/>
      <c r="O36" s="927"/>
      <c r="P36" s="927"/>
      <c r="Q36" s="927"/>
      <c r="R36" s="927"/>
      <c r="S36" s="927"/>
      <c r="T36" s="927"/>
      <c r="U36" s="924"/>
      <c r="V36" s="926"/>
      <c r="W36" s="924"/>
      <c r="X36" s="926"/>
      <c r="Y36" s="924"/>
      <c r="Z36" s="926"/>
      <c r="AA36" s="924"/>
      <c r="AB36" s="926"/>
      <c r="AC36" s="924"/>
      <c r="AD36" s="926"/>
      <c r="AE36" s="924"/>
      <c r="AF36" s="926"/>
      <c r="AG36" s="924"/>
      <c r="AH36" s="926"/>
      <c r="AI36" s="924"/>
      <c r="AJ36" s="926"/>
      <c r="AK36" s="927"/>
      <c r="AL36" s="927"/>
      <c r="AM36" s="927"/>
      <c r="AN36" s="927"/>
      <c r="AO36" s="927"/>
      <c r="AP36" s="927"/>
      <c r="AQ36" s="924"/>
      <c r="AR36" s="926"/>
      <c r="AS36" s="924"/>
      <c r="AT36" s="926"/>
      <c r="AU36" s="924"/>
      <c r="AV36" s="926"/>
      <c r="AW36" s="924"/>
      <c r="AX36" s="926"/>
      <c r="AY36" s="924"/>
      <c r="AZ36" s="926"/>
      <c r="BA36" s="924"/>
      <c r="BB36" s="926"/>
      <c r="BC36" s="182"/>
    </row>
    <row r="37" spans="1:68" ht="129.75" customHeight="1" x14ac:dyDescent="0.2">
      <c r="B37" s="6" t="s">
        <v>1304</v>
      </c>
      <c r="C37" s="108"/>
      <c r="D37" s="96"/>
      <c r="E37" s="101"/>
      <c r="F37" s="96"/>
      <c r="G37" s="101"/>
      <c r="H37" s="96"/>
      <c r="I37" s="101"/>
      <c r="J37" s="96"/>
      <c r="K37" s="101"/>
      <c r="L37" s="96"/>
      <c r="M37" s="101"/>
      <c r="N37" s="96"/>
      <c r="O37" s="101"/>
      <c r="P37" s="101"/>
      <c r="Q37" s="101"/>
      <c r="R37" s="101"/>
      <c r="S37" s="101"/>
      <c r="T37" s="101"/>
      <c r="U37" s="101"/>
      <c r="V37" s="96"/>
      <c r="W37" s="101"/>
      <c r="X37" s="96"/>
      <c r="Y37" s="101"/>
      <c r="Z37" s="96"/>
      <c r="AA37" s="101"/>
      <c r="AB37" s="96"/>
      <c r="AC37" s="101"/>
      <c r="AD37" s="96"/>
      <c r="AE37" s="101"/>
      <c r="AF37" s="96"/>
      <c r="AG37" s="101"/>
      <c r="AH37" s="96"/>
      <c r="AI37" s="101"/>
      <c r="AJ37" s="96"/>
      <c r="AK37" s="101"/>
      <c r="AL37" s="101"/>
      <c r="AM37" s="101"/>
      <c r="AN37" s="101"/>
      <c r="AO37" s="101"/>
      <c r="AP37" s="101"/>
      <c r="AQ37" s="101"/>
      <c r="AR37" s="96"/>
      <c r="AS37" s="101"/>
      <c r="AT37" s="96"/>
      <c r="AU37" s="101"/>
      <c r="AV37" s="96"/>
      <c r="AW37" s="101"/>
      <c r="AX37" s="96"/>
      <c r="AY37" s="101"/>
      <c r="AZ37" s="96"/>
      <c r="BA37" s="101"/>
      <c r="BB37" s="96"/>
      <c r="BC37" s="183"/>
    </row>
    <row r="38" spans="1:68" ht="63.6" customHeight="1" thickBot="1" x14ac:dyDescent="0.25">
      <c r="B38" s="57" t="s">
        <v>354</v>
      </c>
      <c r="C38" s="102"/>
      <c r="D38" s="98"/>
      <c r="E38" s="102"/>
      <c r="F38" s="98"/>
      <c r="G38" s="102"/>
      <c r="H38" s="98"/>
      <c r="I38" s="102"/>
      <c r="J38" s="98"/>
      <c r="K38" s="102"/>
      <c r="L38" s="98"/>
      <c r="M38" s="102"/>
      <c r="N38" s="98"/>
      <c r="O38" s="102"/>
      <c r="P38" s="102"/>
      <c r="Q38" s="102"/>
      <c r="R38" s="102"/>
      <c r="S38" s="102"/>
      <c r="T38" s="102"/>
      <c r="U38" s="102"/>
      <c r="V38" s="98"/>
      <c r="W38" s="102"/>
      <c r="X38" s="98"/>
      <c r="Y38" s="102"/>
      <c r="Z38" s="98"/>
      <c r="AA38" s="102"/>
      <c r="AB38" s="98"/>
      <c r="AC38" s="102"/>
      <c r="AD38" s="98"/>
      <c r="AE38" s="102"/>
      <c r="AF38" s="98"/>
      <c r="AG38" s="102"/>
      <c r="AH38" s="98"/>
      <c r="AI38" s="102"/>
      <c r="AJ38" s="98"/>
      <c r="AK38" s="102"/>
      <c r="AL38" s="102"/>
      <c r="AM38" s="102"/>
      <c r="AN38" s="102"/>
      <c r="AO38" s="102"/>
      <c r="AP38" s="102"/>
      <c r="AQ38" s="102"/>
      <c r="AR38" s="98"/>
      <c r="AS38" s="102"/>
      <c r="AT38" s="98"/>
      <c r="AU38" s="102"/>
      <c r="AV38" s="98"/>
      <c r="AW38" s="102"/>
      <c r="AX38" s="98"/>
      <c r="AY38" s="102"/>
      <c r="AZ38" s="98"/>
      <c r="BA38" s="102"/>
      <c r="BB38" s="98"/>
    </row>
    <row r="39" spans="1:68" s="12" customFormat="1" ht="15.95" customHeight="1" x14ac:dyDescent="0.2">
      <c r="A39" s="11"/>
      <c r="B39" s="635" t="s">
        <v>200</v>
      </c>
      <c r="C39" s="635" t="s">
        <v>536</v>
      </c>
      <c r="D39" s="635" t="s">
        <v>537</v>
      </c>
      <c r="E39" s="635" t="s">
        <v>538</v>
      </c>
      <c r="F39" s="635" t="s">
        <v>539</v>
      </c>
      <c r="G39" s="635" t="s">
        <v>540</v>
      </c>
      <c r="H39" s="635" t="s">
        <v>541</v>
      </c>
      <c r="I39" s="635" t="s">
        <v>542</v>
      </c>
      <c r="J39" s="635" t="s">
        <v>543</v>
      </c>
      <c r="K39" s="635" t="s">
        <v>544</v>
      </c>
      <c r="L39" s="635" t="s">
        <v>545</v>
      </c>
      <c r="M39" s="635" t="s">
        <v>546</v>
      </c>
      <c r="N39" s="635" t="s">
        <v>547</v>
      </c>
      <c r="O39" s="635" t="s">
        <v>548</v>
      </c>
      <c r="P39" s="635" t="s">
        <v>549</v>
      </c>
      <c r="Q39" s="635" t="s">
        <v>550</v>
      </c>
      <c r="R39" s="635" t="s">
        <v>551</v>
      </c>
      <c r="S39" s="635" t="s">
        <v>552</v>
      </c>
      <c r="T39" s="635" t="s">
        <v>553</v>
      </c>
      <c r="U39" s="635" t="s">
        <v>554</v>
      </c>
      <c r="V39" s="635" t="s">
        <v>555</v>
      </c>
      <c r="W39" s="635" t="s">
        <v>556</v>
      </c>
      <c r="X39" s="635" t="s">
        <v>557</v>
      </c>
      <c r="Y39" s="635" t="s">
        <v>558</v>
      </c>
      <c r="Z39" s="635" t="s">
        <v>559</v>
      </c>
      <c r="AA39" s="635" t="s">
        <v>560</v>
      </c>
      <c r="AB39" s="635" t="s">
        <v>561</v>
      </c>
      <c r="AC39" s="635" t="s">
        <v>562</v>
      </c>
      <c r="AD39" s="635" t="s">
        <v>563</v>
      </c>
      <c r="AE39" s="635" t="s">
        <v>564</v>
      </c>
      <c r="AF39" s="635" t="s">
        <v>565</v>
      </c>
      <c r="AG39" s="635" t="s">
        <v>566</v>
      </c>
      <c r="AH39" s="635" t="s">
        <v>567</v>
      </c>
      <c r="AI39" s="635" t="s">
        <v>568</v>
      </c>
      <c r="AJ39" s="635" t="s">
        <v>569</v>
      </c>
      <c r="AK39" s="635" t="s">
        <v>570</v>
      </c>
      <c r="AL39" s="635" t="s">
        <v>571</v>
      </c>
      <c r="AM39" s="635" t="s">
        <v>572</v>
      </c>
      <c r="AN39" s="635" t="s">
        <v>573</v>
      </c>
      <c r="AO39" s="635" t="s">
        <v>574</v>
      </c>
      <c r="AP39" s="635" t="s">
        <v>575</v>
      </c>
      <c r="AQ39" s="635" t="s">
        <v>576</v>
      </c>
      <c r="AR39" s="635" t="s">
        <v>577</v>
      </c>
      <c r="AS39" s="635" t="s">
        <v>578</v>
      </c>
      <c r="AT39" s="635" t="s">
        <v>579</v>
      </c>
      <c r="AU39" s="635" t="s">
        <v>580</v>
      </c>
      <c r="AV39" s="635" t="s">
        <v>581</v>
      </c>
      <c r="AW39" s="635" t="s">
        <v>582</v>
      </c>
      <c r="AX39" s="635" t="s">
        <v>583</v>
      </c>
      <c r="AY39" s="635" t="s">
        <v>584</v>
      </c>
      <c r="AZ39" s="635" t="s">
        <v>585</v>
      </c>
      <c r="BA39" s="635" t="s">
        <v>586</v>
      </c>
      <c r="BB39" s="635" t="s">
        <v>587</v>
      </c>
      <c r="BC39" s="44"/>
    </row>
    <row r="40" spans="1:68" s="56" customFormat="1" ht="15.75" customHeight="1" x14ac:dyDescent="0.2">
      <c r="A40" s="52"/>
      <c r="B40" s="12"/>
      <c r="C40" s="12"/>
      <c r="D40" s="12"/>
      <c r="E40" s="13"/>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55" t="s">
        <v>352</v>
      </c>
    </row>
    <row r="41" spans="1:68" ht="26.25" customHeight="1" x14ac:dyDescent="0.2">
      <c r="B41" s="13" t="s">
        <v>248</v>
      </c>
      <c r="C41" s="56"/>
      <c r="D41" s="56"/>
      <c r="E41" s="22"/>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18" t="s">
        <v>352</v>
      </c>
    </row>
    <row r="42" spans="1:68" ht="14.1" customHeight="1" x14ac:dyDescent="0.2">
      <c r="B42" s="44" t="s">
        <v>1109</v>
      </c>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23" t="s">
        <v>352</v>
      </c>
    </row>
    <row r="43" spans="1:68" ht="25.5" customHeight="1" x14ac:dyDescent="0.2">
      <c r="B43" s="18" t="s">
        <v>456</v>
      </c>
      <c r="E43" s="50"/>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row>
    <row r="44" spans="1:68" x14ac:dyDescent="0.2">
      <c r="B44" s="18"/>
      <c r="E44" s="50"/>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row>
    <row r="45" spans="1:68" x14ac:dyDescent="0.2">
      <c r="B45" s="18"/>
      <c r="E45" s="50"/>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row>
    <row r="46" spans="1:68" x14ac:dyDescent="0.2">
      <c r="B46" s="18"/>
      <c r="E46" s="50"/>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row>
    <row r="47" spans="1:68" x14ac:dyDescent="0.2">
      <c r="B47" s="18"/>
      <c r="E47" s="50"/>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row>
    <row r="48" spans="1:68" ht="14.25" customHeight="1" x14ac:dyDescent="0.2">
      <c r="B48" s="49" t="s">
        <v>588</v>
      </c>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row>
    <row r="49" spans="2:68" x14ac:dyDescent="0.2">
      <c r="B49" s="18"/>
      <c r="E49" s="50"/>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row>
    <row r="50" spans="2:68" x14ac:dyDescent="0.2">
      <c r="B50" s="48" t="s">
        <v>57</v>
      </c>
      <c r="E50" s="50"/>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row>
    <row r="51" spans="2:68" ht="15" thickBot="1" x14ac:dyDescent="0.25">
      <c r="B51" s="18"/>
      <c r="E51" s="50"/>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row>
    <row r="52" spans="2:68" ht="25.5" customHeight="1" thickBot="1" x14ac:dyDescent="0.25">
      <c r="B52" s="1791" t="s">
        <v>1339</v>
      </c>
      <c r="C52" s="1791"/>
      <c r="D52" s="623"/>
      <c r="E52" s="104" t="s">
        <v>64</v>
      </c>
      <c r="F52" s="104" t="s">
        <v>65</v>
      </c>
      <c r="G52" s="104" t="s">
        <v>66</v>
      </c>
      <c r="H52" s="104" t="s">
        <v>67</v>
      </c>
      <c r="I52" s="104" t="s">
        <v>68</v>
      </c>
      <c r="J52" s="104" t="s">
        <v>69</v>
      </c>
      <c r="K52" s="104" t="s">
        <v>70</v>
      </c>
      <c r="L52" s="104" t="s">
        <v>71</v>
      </c>
      <c r="M52" s="104" t="s">
        <v>72</v>
      </c>
      <c r="N52" s="104" t="s">
        <v>73</v>
      </c>
      <c r="O52" s="104" t="s">
        <v>74</v>
      </c>
      <c r="P52" s="104" t="s">
        <v>75</v>
      </c>
      <c r="Q52" s="104" t="s">
        <v>76</v>
      </c>
      <c r="R52" s="104" t="s">
        <v>77</v>
      </c>
      <c r="S52" s="104" t="s">
        <v>78</v>
      </c>
      <c r="T52" s="104" t="s">
        <v>79</v>
      </c>
      <c r="U52" s="104" t="s">
        <v>80</v>
      </c>
      <c r="V52" s="104" t="s">
        <v>81</v>
      </c>
      <c r="W52" s="104" t="s">
        <v>82</v>
      </c>
      <c r="X52" s="104" t="s">
        <v>83</v>
      </c>
      <c r="Y52" s="104" t="s">
        <v>84</v>
      </c>
      <c r="Z52" s="104" t="s">
        <v>85</v>
      </c>
      <c r="AA52" s="104" t="s">
        <v>86</v>
      </c>
      <c r="AB52" s="104" t="s">
        <v>87</v>
      </c>
      <c r="AC52" s="104" t="s">
        <v>88</v>
      </c>
      <c r="AD52" s="104" t="s">
        <v>89</v>
      </c>
      <c r="AE52" s="104" t="s">
        <v>90</v>
      </c>
      <c r="AF52" s="104" t="s">
        <v>91</v>
      </c>
      <c r="AG52" s="104" t="s">
        <v>92</v>
      </c>
      <c r="AH52" s="104"/>
      <c r="AI52" s="1230"/>
      <c r="AJ52" s="1230"/>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row>
    <row r="53" spans="2:68" ht="25.5" customHeight="1" x14ac:dyDescent="0.2">
      <c r="B53" s="179"/>
      <c r="C53" s="624"/>
      <c r="D53" s="624"/>
      <c r="E53" s="1792" t="s">
        <v>589</v>
      </c>
      <c r="F53" s="1794" t="s">
        <v>1110</v>
      </c>
      <c r="G53" s="1794" t="s">
        <v>1111</v>
      </c>
      <c r="H53" s="1794" t="s">
        <v>590</v>
      </c>
      <c r="I53" s="1787" t="s">
        <v>591</v>
      </c>
      <c r="J53" s="107"/>
      <c r="K53" s="1787" t="s">
        <v>1112</v>
      </c>
      <c r="N53" s="1796" t="s">
        <v>329</v>
      </c>
      <c r="O53" s="1796" t="s">
        <v>1185</v>
      </c>
      <c r="Q53" s="1857" t="s">
        <v>331</v>
      </c>
      <c r="S53" s="1802" t="s">
        <v>1115</v>
      </c>
      <c r="T53" s="921"/>
      <c r="U53" s="1802" t="s">
        <v>127</v>
      </c>
      <c r="V53" s="921"/>
      <c r="W53" s="1802" t="s">
        <v>332</v>
      </c>
      <c r="X53" s="921"/>
      <c r="Y53" s="1802" t="s">
        <v>129</v>
      </c>
      <c r="Z53" s="921"/>
      <c r="AA53" s="1802" t="s">
        <v>130</v>
      </c>
      <c r="AB53" s="921"/>
      <c r="AC53" s="1787" t="s">
        <v>1100</v>
      </c>
      <c r="AD53" s="1292"/>
      <c r="AE53" s="1789" t="s">
        <v>1184</v>
      </c>
      <c r="AF53" s="1787" t="s">
        <v>1101</v>
      </c>
      <c r="AG53" s="1293"/>
      <c r="AH53" s="1830" t="s">
        <v>592</v>
      </c>
      <c r="AI53" s="1831"/>
      <c r="AJ53" s="1832"/>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row>
    <row r="54" spans="2:68" ht="25.5" customHeight="1" x14ac:dyDescent="0.25">
      <c r="B54" s="179"/>
      <c r="C54" s="624"/>
      <c r="D54" s="624"/>
      <c r="E54" s="1793"/>
      <c r="F54" s="1795"/>
      <c r="G54" s="1795"/>
      <c r="H54" s="1795"/>
      <c r="I54" s="1788"/>
      <c r="J54" s="118" t="s">
        <v>502</v>
      </c>
      <c r="K54" s="1788"/>
      <c r="L54" s="508" t="s">
        <v>1113</v>
      </c>
      <c r="M54" s="508" t="s">
        <v>1114</v>
      </c>
      <c r="N54" s="1797"/>
      <c r="O54" s="1797"/>
      <c r="P54" s="1291" t="s">
        <v>1102</v>
      </c>
      <c r="Q54" s="1858"/>
      <c r="R54" s="631" t="s">
        <v>728</v>
      </c>
      <c r="S54" s="1804"/>
      <c r="T54" s="922" t="s">
        <v>502</v>
      </c>
      <c r="U54" s="1804"/>
      <c r="V54" s="922" t="s">
        <v>502</v>
      </c>
      <c r="W54" s="1804"/>
      <c r="X54" s="922" t="s">
        <v>502</v>
      </c>
      <c r="Y54" s="1804"/>
      <c r="Z54" s="922" t="s">
        <v>502</v>
      </c>
      <c r="AA54" s="1804"/>
      <c r="AB54" s="922" t="s">
        <v>502</v>
      </c>
      <c r="AC54" s="1788"/>
      <c r="AD54" s="631" t="s">
        <v>728</v>
      </c>
      <c r="AE54" s="1790"/>
      <c r="AF54" s="1788"/>
      <c r="AG54" s="631" t="s">
        <v>728</v>
      </c>
      <c r="AH54" s="1231"/>
      <c r="AI54" s="1232"/>
      <c r="AJ54" s="123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row>
    <row r="55" spans="2:68" ht="25.5" customHeight="1" x14ac:dyDescent="0.2">
      <c r="B55" s="1798" t="s">
        <v>351</v>
      </c>
      <c r="C55" s="1798"/>
      <c r="D55" s="1799"/>
      <c r="E55" s="177" t="s">
        <v>593</v>
      </c>
      <c r="F55" s="233" t="s">
        <v>594</v>
      </c>
      <c r="G55" s="233" t="s">
        <v>595</v>
      </c>
      <c r="H55" s="233" t="s">
        <v>596</v>
      </c>
      <c r="I55" s="1251" t="s">
        <v>597</v>
      </c>
      <c r="J55" s="1252"/>
      <c r="K55" s="233" t="s">
        <v>598</v>
      </c>
      <c r="L55" s="233" t="s">
        <v>1103</v>
      </c>
      <c r="M55" s="233" t="s">
        <v>1104</v>
      </c>
      <c r="N55" s="233" t="s">
        <v>599</v>
      </c>
      <c r="O55" s="233" t="s">
        <v>600</v>
      </c>
      <c r="P55" s="233" t="s">
        <v>1105</v>
      </c>
      <c r="Q55" s="1833" t="s">
        <v>1106</v>
      </c>
      <c r="R55" s="1834"/>
      <c r="S55" s="1234" t="s">
        <v>601</v>
      </c>
      <c r="T55" s="1235"/>
      <c r="U55" s="1234" t="s">
        <v>602</v>
      </c>
      <c r="V55" s="1235"/>
      <c r="W55" s="1234" t="s">
        <v>603</v>
      </c>
      <c r="X55" s="1235"/>
      <c r="Y55" s="1234" t="s">
        <v>604</v>
      </c>
      <c r="Z55" s="1235"/>
      <c r="AA55" s="1234" t="s">
        <v>605</v>
      </c>
      <c r="AB55" s="1235"/>
      <c r="AC55" s="1234" t="s">
        <v>1107</v>
      </c>
      <c r="AD55" s="1234"/>
      <c r="AE55" s="923"/>
      <c r="AF55" s="1234" t="s">
        <v>1108</v>
      </c>
      <c r="AG55" s="1234"/>
      <c r="AH55" s="1253"/>
      <c r="AI55" s="1254"/>
      <c r="AJ55" s="1255"/>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row>
    <row r="56" spans="2:68" ht="25.5" customHeight="1" x14ac:dyDescent="0.2">
      <c r="B56" s="1787" t="s">
        <v>1182</v>
      </c>
      <c r="C56" s="1800"/>
      <c r="D56" s="111" t="s">
        <v>606</v>
      </c>
      <c r="E56" s="1052"/>
      <c r="F56" s="1045" t="str">
        <f>IF(COUNTBLANK(G34)=1,"-",G34)</f>
        <v>-</v>
      </c>
      <c r="G56" s="1045" t="str">
        <f>IF(COUNTBLANK(K34)=1,"-",K34)</f>
        <v>-</v>
      </c>
      <c r="H56" s="1033"/>
      <c r="I56" s="1045" t="str">
        <f>IF(COUNTBLANK(C34)=1,"-",C34)</f>
        <v>-</v>
      </c>
      <c r="J56" s="1046" t="str">
        <f>IF(COUNTBLANK(D34)=1,"-",D34)</f>
        <v>-</v>
      </c>
      <c r="K56" s="1045" t="str">
        <f>IF(COUNTBLANK(O34)=1,"-",O34)</f>
        <v>-</v>
      </c>
      <c r="L56" s="1265"/>
      <c r="M56" s="1265"/>
      <c r="N56" s="1045" t="str">
        <f>IF(COUNTBLANK(Q34)=1,"-",Q34)</f>
        <v>-</v>
      </c>
      <c r="O56" s="1045" t="str">
        <f>IF(COUNTBLANK(S34)=1,"-",S34)</f>
        <v>-</v>
      </c>
      <c r="P56" s="1265"/>
      <c r="Q56" s="1265"/>
      <c r="R56" s="1265"/>
      <c r="S56" s="1052"/>
      <c r="T56" s="1056"/>
      <c r="U56" s="1045" t="str">
        <f>IF(COUNTBLANK(U34)=1,"-",U34)</f>
        <v>-</v>
      </c>
      <c r="V56" s="1045" t="str">
        <f>IF(COUNTBLANK(V34)=1,"-",V34)</f>
        <v>-</v>
      </c>
      <c r="W56" s="1045" t="str">
        <f>IF(COUNTBLANK(Y34)=1,"-",Y34)</f>
        <v>-</v>
      </c>
      <c r="X56" s="1045" t="str">
        <f>IF(COUNTBLANK(Z34)=1,"-",Z34)</f>
        <v>-</v>
      </c>
      <c r="Y56" s="1052"/>
      <c r="Z56" s="1056"/>
      <c r="AA56" s="1052"/>
      <c r="AB56" s="1056"/>
      <c r="AC56" s="663"/>
      <c r="AD56" s="663"/>
      <c r="AE56" s="1056"/>
      <c r="AF56" s="663"/>
      <c r="AG56" s="663"/>
      <c r="AH56" s="1256"/>
      <c r="AI56" s="1257"/>
      <c r="AJ56" s="1258"/>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row>
    <row r="57" spans="2:68" ht="25.5" customHeight="1" x14ac:dyDescent="0.2">
      <c r="B57" s="1788"/>
      <c r="C57" s="1801"/>
      <c r="D57" s="112" t="s">
        <v>607</v>
      </c>
      <c r="E57" s="1040" t="str">
        <f>IF(COUNTBLANK(E56)=1,"-",E56)</f>
        <v>-</v>
      </c>
      <c r="F57" s="1040" t="str">
        <f>IF(COUNTBLANK(I34)=1,"-",I34)</f>
        <v>-</v>
      </c>
      <c r="G57" s="1040" t="str">
        <f>IF(COUNTBLANK(M34)=1,"-",M34)</f>
        <v>-</v>
      </c>
      <c r="H57" s="1054"/>
      <c r="I57" s="1040" t="str">
        <f>IF(COUNTBLANK(E34)=1,"-",E34)</f>
        <v>-</v>
      </c>
      <c r="J57" s="1047" t="str">
        <f>IF(COUNTBLANK(F34)=1,"-",F34)</f>
        <v>-</v>
      </c>
      <c r="K57" s="1040" t="str">
        <f>IF(COUNTBLANK(P34)=1,"-",P34)</f>
        <v>-</v>
      </c>
      <c r="L57" s="1266"/>
      <c r="M57" s="1266"/>
      <c r="N57" s="1040" t="str">
        <f>IF(COUNTBLANK(R34)=1,"-",R34)</f>
        <v>-</v>
      </c>
      <c r="O57" s="1040" t="str">
        <f>IF(COUNTBLANK(T34)=1,"-",T34)</f>
        <v>-</v>
      </c>
      <c r="P57" s="1266"/>
      <c r="Q57" s="1266"/>
      <c r="R57" s="1266"/>
      <c r="S57" s="1054"/>
      <c r="T57" s="1057"/>
      <c r="U57" s="1040" t="str">
        <f>IF(COUNTBLANK(W34)=1,"-",W34)</f>
        <v>-</v>
      </c>
      <c r="V57" s="1040" t="str">
        <f>IF(COUNTBLANK(X34)=1,"-",X34)</f>
        <v>-</v>
      </c>
      <c r="W57" s="1040" t="str">
        <f>IF(COUNTBLANK(AA34)=1,"-",AA34)</f>
        <v>-</v>
      </c>
      <c r="X57" s="1040" t="str">
        <f>IF(COUNTBLANK(AB34)=1,"-",AB34)</f>
        <v>-</v>
      </c>
      <c r="Y57" s="1054"/>
      <c r="Z57" s="1057"/>
      <c r="AA57" s="1054"/>
      <c r="AB57" s="1057"/>
      <c r="AC57" s="660"/>
      <c r="AD57" s="660"/>
      <c r="AE57" s="1057"/>
      <c r="AF57" s="660"/>
      <c r="AG57" s="660"/>
      <c r="AH57" s="1259"/>
      <c r="AI57" s="1260"/>
      <c r="AJ57" s="1261"/>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row>
    <row r="58" spans="2:68" ht="25.5" customHeight="1" x14ac:dyDescent="0.2">
      <c r="B58" s="1787" t="s">
        <v>1183</v>
      </c>
      <c r="C58" s="1800"/>
      <c r="D58" s="114" t="s">
        <v>606</v>
      </c>
      <c r="E58" s="1041" t="str">
        <f>IF(COUNTBLANK(F57)=1,"-",F57)</f>
        <v>-</v>
      </c>
      <c r="F58" s="1052"/>
      <c r="G58" s="1045" t="str">
        <f>IF(COUNTBLANK(AY34)=1,"-",AY34)</f>
        <v>-</v>
      </c>
      <c r="H58" s="1033"/>
      <c r="I58" s="1045" t="str">
        <f>IF(COUNTBLANK(AE34)=1,"-",AE34)</f>
        <v>-</v>
      </c>
      <c r="J58" s="1046" t="str">
        <f>IF(COUNTBLANK(AF34)=1,"-",AF34)</f>
        <v>-</v>
      </c>
      <c r="K58" s="1026"/>
      <c r="L58" s="651"/>
      <c r="M58" s="651"/>
      <c r="N58" s="1026"/>
      <c r="O58" s="1188"/>
      <c r="P58" s="1269"/>
      <c r="Q58" s="1269"/>
      <c r="R58" s="1269"/>
      <c r="S58" s="657"/>
      <c r="T58" s="651"/>
      <c r="U58" s="651"/>
      <c r="V58" s="651"/>
      <c r="W58" s="651"/>
      <c r="X58" s="651"/>
      <c r="Y58" s="658"/>
      <c r="Z58" s="651"/>
      <c r="AA58" s="658"/>
      <c r="AB58" s="651"/>
      <c r="AC58" s="651"/>
      <c r="AD58" s="651"/>
      <c r="AE58" s="651"/>
      <c r="AF58" s="651"/>
      <c r="AG58" s="651"/>
      <c r="AH58" s="1256"/>
      <c r="AI58" s="1257"/>
      <c r="AJ58" s="1258"/>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row>
    <row r="59" spans="2:68" ht="25.5" customHeight="1" x14ac:dyDescent="0.2">
      <c r="B59" s="1788"/>
      <c r="C59" s="1801"/>
      <c r="D59" s="112" t="s">
        <v>607</v>
      </c>
      <c r="E59" s="1042" t="str">
        <f>IF(COUNTBLANK(F56)=1,"-",F56)</f>
        <v>-</v>
      </c>
      <c r="F59" s="1040" t="str">
        <f>IF(COUNTBLANK(F58)=1,"-",F58)</f>
        <v>-</v>
      </c>
      <c r="G59" s="1040" t="str">
        <f>IF(COUNTBLANK(BA34)=1,"-",BA34)</f>
        <v>-</v>
      </c>
      <c r="H59" s="1054"/>
      <c r="I59" s="1040" t="str">
        <f>IF(COUNTBLANK(AC34)=1,"-",AC34)</f>
        <v>-</v>
      </c>
      <c r="J59" s="1047" t="str">
        <f>IF(COUNTBLANK(AD34)=1,"-",AD34)</f>
        <v>-</v>
      </c>
      <c r="K59" s="1057"/>
      <c r="L59" s="660"/>
      <c r="M59" s="660"/>
      <c r="N59" s="1057"/>
      <c r="O59" s="1189"/>
      <c r="P59" s="1270"/>
      <c r="Q59" s="1270"/>
      <c r="R59" s="1270"/>
      <c r="S59" s="1185"/>
      <c r="T59" s="660"/>
      <c r="U59" s="660"/>
      <c r="V59" s="660"/>
      <c r="W59" s="660"/>
      <c r="X59" s="660"/>
      <c r="Y59" s="659"/>
      <c r="Z59" s="660"/>
      <c r="AA59" s="659"/>
      <c r="AB59" s="660"/>
      <c r="AC59" s="660"/>
      <c r="AD59" s="660"/>
      <c r="AE59" s="660"/>
      <c r="AF59" s="660"/>
      <c r="AG59" s="660"/>
      <c r="AH59" s="1259"/>
      <c r="AI59" s="1260"/>
      <c r="AJ59" s="1261"/>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row>
    <row r="60" spans="2:68" ht="25.5" customHeight="1" x14ac:dyDescent="0.2">
      <c r="B60" s="1787" t="s">
        <v>1125</v>
      </c>
      <c r="C60" s="1800"/>
      <c r="D60" s="114" t="s">
        <v>606</v>
      </c>
      <c r="E60" s="1041" t="str">
        <f>IF(COUNTBLANK(G57)=1,"-",G57)</f>
        <v>-</v>
      </c>
      <c r="F60" s="1045" t="str">
        <f>IF(COUNTBLANK(G59)=1,"-",G59)</f>
        <v>-</v>
      </c>
      <c r="G60" s="1052"/>
      <c r="H60" s="1033"/>
      <c r="I60" s="1045" t="str">
        <f>IF(COUNTBLANK(AI34)=1,"-",AI34)</f>
        <v>-</v>
      </c>
      <c r="J60" s="1046" t="str">
        <f>IF(COUNTBLANK(AJ34)=1,"-",AJ34)</f>
        <v>-</v>
      </c>
      <c r="K60" s="1026"/>
      <c r="L60" s="651"/>
      <c r="M60" s="651"/>
      <c r="N60" s="1026"/>
      <c r="O60" s="1188"/>
      <c r="P60" s="1269"/>
      <c r="Q60" s="1269"/>
      <c r="R60" s="1269"/>
      <c r="S60" s="657"/>
      <c r="T60" s="651"/>
      <c r="U60" s="651"/>
      <c r="V60" s="651"/>
      <c r="W60" s="651"/>
      <c r="X60" s="651"/>
      <c r="Y60" s="658"/>
      <c r="Z60" s="651"/>
      <c r="AA60" s="658"/>
      <c r="AB60" s="651"/>
      <c r="AC60" s="651"/>
      <c r="AD60" s="651"/>
      <c r="AE60" s="651"/>
      <c r="AF60" s="651"/>
      <c r="AG60" s="651"/>
      <c r="AH60" s="1256"/>
      <c r="AI60" s="1257"/>
      <c r="AJ60" s="1258"/>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row>
    <row r="61" spans="2:68" ht="25.5" customHeight="1" x14ac:dyDescent="0.2">
      <c r="B61" s="1788"/>
      <c r="C61" s="1801"/>
      <c r="D61" s="112" t="s">
        <v>607</v>
      </c>
      <c r="E61" s="1042" t="str">
        <f>IF(COUNTBLANK(G56)=1,"-",G56)</f>
        <v>-</v>
      </c>
      <c r="F61" s="1040" t="str">
        <f>IF(COUNTBLANK(G58)=1,"-",G58)</f>
        <v>-</v>
      </c>
      <c r="G61" s="1040" t="str">
        <f>IF(COUNTBLANK(G60)=1,"-",G60)</f>
        <v>-</v>
      </c>
      <c r="H61" s="1054"/>
      <c r="I61" s="1040" t="str">
        <f>IF(COUNTBLANK(AG34)=1,"-",AG34)</f>
        <v>-</v>
      </c>
      <c r="J61" s="1047" t="str">
        <f>IF(COUNTBLANK(AH34)=1,"-",AH34)</f>
        <v>-</v>
      </c>
      <c r="K61" s="1057"/>
      <c r="L61" s="660"/>
      <c r="M61" s="660"/>
      <c r="N61" s="1057"/>
      <c r="O61" s="1189"/>
      <c r="P61" s="1270"/>
      <c r="Q61" s="1270"/>
      <c r="R61" s="1270"/>
      <c r="S61" s="1185"/>
      <c r="T61" s="660"/>
      <c r="U61" s="660"/>
      <c r="V61" s="660"/>
      <c r="W61" s="660"/>
      <c r="X61" s="660"/>
      <c r="Y61" s="659"/>
      <c r="Z61" s="660"/>
      <c r="AA61" s="659"/>
      <c r="AB61" s="660"/>
      <c r="AC61" s="660"/>
      <c r="AD61" s="660"/>
      <c r="AE61" s="660"/>
      <c r="AF61" s="660"/>
      <c r="AG61" s="660"/>
      <c r="AH61" s="1259"/>
      <c r="AI61" s="1260"/>
      <c r="AJ61" s="1261"/>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row>
    <row r="62" spans="2:68" ht="25.5" customHeight="1" x14ac:dyDescent="0.2">
      <c r="B62" s="1787" t="s">
        <v>608</v>
      </c>
      <c r="C62" s="1800"/>
      <c r="D62" s="110" t="s">
        <v>606</v>
      </c>
      <c r="E62" s="1043" t="str">
        <f>IF(COUNTBLANK(I57)=1,"-",I57)</f>
        <v>-</v>
      </c>
      <c r="F62" s="1048" t="str">
        <f>IF(COUNTBLANK(AC34)=1,"-",AC34)</f>
        <v>-</v>
      </c>
      <c r="G62" s="1048" t="str">
        <f>IF(COUNTBLANK(I61)=1,"-",I61)</f>
        <v>-</v>
      </c>
      <c r="H62" s="1033"/>
      <c r="I62" s="1055"/>
      <c r="J62" s="1056"/>
      <c r="K62" s="1048" t="str">
        <f>IF(COUNTBLANK(AK34)=1,"-",AK34)</f>
        <v>-</v>
      </c>
      <c r="L62" s="1267"/>
      <c r="M62" s="1267"/>
      <c r="N62" s="1048" t="str">
        <f>IF(COUNTBLANK(AM34)=1,"-",AM34)</f>
        <v>-</v>
      </c>
      <c r="O62" s="1190" t="str">
        <f>IF(COUNTBLANK(AO34)=1,"-",AO34)</f>
        <v>-</v>
      </c>
      <c r="P62" s="1271"/>
      <c r="Q62" s="1271"/>
      <c r="R62" s="1271"/>
      <c r="S62" s="657"/>
      <c r="T62" s="651"/>
      <c r="U62" s="1048" t="str">
        <f>IF(COUNTBLANK(AQ34)=1,"-",AQ34)</f>
        <v>-</v>
      </c>
      <c r="V62" s="1048" t="str">
        <f>IF(COUNTBLANK(AR34)=1,"-",AR34)</f>
        <v>-</v>
      </c>
      <c r="W62" s="1048" t="str">
        <f>IF(COUNTBLANK(AU34)=1,"-",AU34)</f>
        <v>-</v>
      </c>
      <c r="X62" s="1048" t="str">
        <f>IF(COUNTBLANK(AV34)=1,"-",AV34)</f>
        <v>-</v>
      </c>
      <c r="Y62" s="658"/>
      <c r="Z62" s="651"/>
      <c r="AA62" s="658"/>
      <c r="AB62" s="651"/>
      <c r="AC62" s="651"/>
      <c r="AD62" s="651"/>
      <c r="AE62" s="651"/>
      <c r="AF62" s="651"/>
      <c r="AG62" s="651"/>
      <c r="AH62" s="1256"/>
      <c r="AI62" s="1257"/>
      <c r="AJ62" s="1258"/>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row>
    <row r="63" spans="2:68" ht="25.5" customHeight="1" x14ac:dyDescent="0.2">
      <c r="B63" s="1788"/>
      <c r="C63" s="1801"/>
      <c r="D63" s="165" t="s">
        <v>607</v>
      </c>
      <c r="E63" s="1044" t="str">
        <f>IF(COUNTBLANK(I56)=1,"-",I56)</f>
        <v>-</v>
      </c>
      <c r="F63" s="1049" t="str">
        <f>IF(COUNTBLANK(AE34)=1,"-",AE34)</f>
        <v>-</v>
      </c>
      <c r="G63" s="1049" t="str">
        <f>IF(COUNTBLANK(I60)=1,"-",I60)</f>
        <v>-</v>
      </c>
      <c r="H63" s="1054"/>
      <c r="I63" s="1050" t="str">
        <f>IF(COUNTBLANK(I62)=1,"-",I62)</f>
        <v>-</v>
      </c>
      <c r="J63" s="1047" t="str">
        <f>IF(COUNTBLANK(J62)=1,"-",J62)</f>
        <v>-</v>
      </c>
      <c r="K63" s="1049" t="str">
        <f>IF(COUNTBLANK(AL34)=1,"-",AL34)</f>
        <v>-</v>
      </c>
      <c r="L63" s="1268"/>
      <c r="M63" s="1268"/>
      <c r="N63" s="1049" t="str">
        <f>IF(COUNTBLANK(AN34)=1,"-",AN34)</f>
        <v>-</v>
      </c>
      <c r="O63" s="1191" t="str">
        <f>IF(COUNTBLANK(AP34)=1,"-",AP34)</f>
        <v>-</v>
      </c>
      <c r="P63" s="1272"/>
      <c r="Q63" s="1272"/>
      <c r="R63" s="1272"/>
      <c r="S63" s="1185"/>
      <c r="T63" s="660"/>
      <c r="U63" s="1049" t="str">
        <f>IF(COUNTBLANK(AS34)=1,"-",AS34)</f>
        <v>-</v>
      </c>
      <c r="V63" s="1049" t="str">
        <f>IF(COUNTBLANK(AT34)=1,"-",AT34)</f>
        <v>-</v>
      </c>
      <c r="W63" s="1049" t="str">
        <f>IF(COUNTBLANK(AW34)=1,"-",AW34)</f>
        <v>-</v>
      </c>
      <c r="X63" s="1049" t="str">
        <f>IF(COUNTBLANK(AX34)=1,"-",AX34)</f>
        <v>-</v>
      </c>
      <c r="Y63" s="659"/>
      <c r="Z63" s="660"/>
      <c r="AA63" s="659"/>
      <c r="AB63" s="660"/>
      <c r="AC63" s="660"/>
      <c r="AD63" s="660"/>
      <c r="AE63" s="660"/>
      <c r="AF63" s="660"/>
      <c r="AG63" s="660"/>
      <c r="AH63" s="1259"/>
      <c r="AI63" s="1260"/>
      <c r="AJ63" s="1261"/>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row>
    <row r="64" spans="2:68" ht="25.5" customHeight="1" x14ac:dyDescent="0.2">
      <c r="B64" s="1802" t="s">
        <v>609</v>
      </c>
      <c r="C64" s="1803"/>
      <c r="D64" s="667" t="s">
        <v>606</v>
      </c>
      <c r="E64" s="1051"/>
      <c r="F64" s="1052"/>
      <c r="G64" s="1052"/>
      <c r="H64" s="1033"/>
      <c r="I64" s="1052"/>
      <c r="J64" s="1056"/>
      <c r="K64" s="1052"/>
      <c r="L64" s="662"/>
      <c r="M64" s="662"/>
      <c r="N64" s="1052"/>
      <c r="O64" s="1188"/>
      <c r="P64" s="1269"/>
      <c r="Q64" s="1269"/>
      <c r="R64" s="1269"/>
      <c r="S64" s="1186"/>
      <c r="T64" s="1056"/>
      <c r="U64" s="1052"/>
      <c r="V64" s="1056"/>
      <c r="W64" s="1052"/>
      <c r="X64" s="1056"/>
      <c r="Y64" s="1052"/>
      <c r="Z64" s="1056"/>
      <c r="AA64" s="1052"/>
      <c r="AB64" s="1056"/>
      <c r="AC64" s="663"/>
      <c r="AD64" s="663"/>
      <c r="AE64" s="1056"/>
      <c r="AF64" s="663"/>
      <c r="AG64" s="663"/>
      <c r="AH64" s="1256"/>
      <c r="AI64" s="1257"/>
      <c r="AJ64" s="1258"/>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row>
    <row r="65" spans="2:68" ht="25.5" customHeight="1" x14ac:dyDescent="0.2">
      <c r="B65" s="1804"/>
      <c r="C65" s="1805"/>
      <c r="D65" s="668" t="s">
        <v>607</v>
      </c>
      <c r="E65" s="1053"/>
      <c r="F65" s="1054"/>
      <c r="G65" s="1054"/>
      <c r="H65" s="1054"/>
      <c r="I65" s="1054"/>
      <c r="J65" s="1057"/>
      <c r="K65" s="1054"/>
      <c r="L65" s="659"/>
      <c r="M65" s="659"/>
      <c r="N65" s="1054"/>
      <c r="O65" s="1189"/>
      <c r="P65" s="1270"/>
      <c r="Q65" s="1270"/>
      <c r="R65" s="1270"/>
      <c r="S65" s="1187"/>
      <c r="T65" s="1057"/>
      <c r="U65" s="1058"/>
      <c r="V65" s="1057"/>
      <c r="W65" s="1054"/>
      <c r="X65" s="1057"/>
      <c r="Y65" s="1054"/>
      <c r="Z65" s="1057"/>
      <c r="AA65" s="1054"/>
      <c r="AB65" s="1057"/>
      <c r="AC65" s="660"/>
      <c r="AD65" s="660"/>
      <c r="AE65" s="1057"/>
      <c r="AF65" s="660"/>
      <c r="AG65" s="660"/>
      <c r="AH65" s="1259"/>
      <c r="AI65" s="1260"/>
      <c r="AJ65" s="1261"/>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row>
    <row r="66" spans="2:68" ht="25.5" customHeight="1" x14ac:dyDescent="0.2">
      <c r="B66" s="1806" t="s">
        <v>610</v>
      </c>
      <c r="C66" s="1809"/>
      <c r="D66" s="111" t="s">
        <v>606</v>
      </c>
      <c r="E66" s="1337"/>
      <c r="F66" s="1008"/>
      <c r="G66" s="1008"/>
      <c r="H66" s="1008"/>
      <c r="I66" s="1008"/>
      <c r="J66" s="1301"/>
      <c r="K66" s="1301"/>
      <c r="L66" s="1301"/>
      <c r="M66" s="1301"/>
      <c r="N66" s="1301"/>
      <c r="O66" s="1301"/>
      <c r="P66" s="1301"/>
      <c r="Q66" s="1301"/>
      <c r="R66" s="1301"/>
      <c r="S66" s="1301"/>
      <c r="T66" s="1301"/>
      <c r="U66" s="1301"/>
      <c r="V66" s="1301"/>
      <c r="W66" s="1301"/>
      <c r="X66" s="1301"/>
      <c r="Y66" s="1008"/>
      <c r="Z66" s="1301"/>
      <c r="AA66" s="1008"/>
      <c r="AB66" s="1301"/>
      <c r="AC66" s="1301"/>
      <c r="AD66" s="1301"/>
      <c r="AE66" s="1301"/>
      <c r="AF66" s="1301"/>
      <c r="AG66" s="1301"/>
      <c r="AH66" s="1256"/>
      <c r="AI66" s="1257"/>
      <c r="AJ66" s="1258"/>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row>
    <row r="67" spans="2:68" ht="25.5" customHeight="1" x14ac:dyDescent="0.2">
      <c r="B67" s="1807"/>
      <c r="C67" s="1810"/>
      <c r="D67" s="112" t="s">
        <v>607</v>
      </c>
      <c r="E67" s="1338"/>
      <c r="F67" s="1339"/>
      <c r="G67" s="1339"/>
      <c r="H67" s="1339"/>
      <c r="I67" s="1339"/>
      <c r="J67" s="1340"/>
      <c r="K67" s="1340"/>
      <c r="L67" s="1340"/>
      <c r="M67" s="1340"/>
      <c r="N67" s="1340"/>
      <c r="O67" s="1340"/>
      <c r="P67" s="1340"/>
      <c r="Q67" s="1340"/>
      <c r="R67" s="1340"/>
      <c r="S67" s="1340"/>
      <c r="T67" s="1340"/>
      <c r="U67" s="1340"/>
      <c r="V67" s="1340"/>
      <c r="W67" s="1340"/>
      <c r="X67" s="1340"/>
      <c r="Y67" s="1339"/>
      <c r="Z67" s="1340"/>
      <c r="AA67" s="1339"/>
      <c r="AB67" s="1340"/>
      <c r="AC67" s="1340"/>
      <c r="AD67" s="1340"/>
      <c r="AE67" s="1340"/>
      <c r="AF67" s="1340"/>
      <c r="AG67" s="1340"/>
      <c r="AH67" s="1259"/>
      <c r="AI67" s="1260"/>
      <c r="AJ67" s="1261"/>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row>
    <row r="68" spans="2:68" ht="25.5" customHeight="1" x14ac:dyDescent="0.2">
      <c r="B68" s="1807"/>
      <c r="C68" s="1810"/>
      <c r="D68" s="114" t="s">
        <v>606</v>
      </c>
      <c r="E68" s="1337"/>
      <c r="F68" s="1008"/>
      <c r="G68" s="1008"/>
      <c r="H68" s="1008"/>
      <c r="I68" s="1008"/>
      <c r="J68" s="1301"/>
      <c r="K68" s="1301"/>
      <c r="L68" s="1301"/>
      <c r="M68" s="1301"/>
      <c r="N68" s="1301"/>
      <c r="O68" s="1301"/>
      <c r="P68" s="1301"/>
      <c r="Q68" s="1301"/>
      <c r="R68" s="1301"/>
      <c r="S68" s="1301"/>
      <c r="T68" s="1301"/>
      <c r="U68" s="1301"/>
      <c r="V68" s="1301"/>
      <c r="W68" s="1301"/>
      <c r="X68" s="1301"/>
      <c r="Y68" s="1008"/>
      <c r="Z68" s="1301"/>
      <c r="AA68" s="1008"/>
      <c r="AB68" s="1301"/>
      <c r="AC68" s="1301"/>
      <c r="AD68" s="1301"/>
      <c r="AE68" s="1301"/>
      <c r="AF68" s="1301"/>
      <c r="AG68" s="1301"/>
      <c r="AH68" s="1256"/>
      <c r="AI68" s="1257"/>
      <c r="AJ68" s="1258"/>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row>
    <row r="69" spans="2:68" ht="25.5" customHeight="1" x14ac:dyDescent="0.2">
      <c r="B69" s="1807"/>
      <c r="C69" s="1810"/>
      <c r="D69" s="112" t="s">
        <v>607</v>
      </c>
      <c r="E69" s="1338"/>
      <c r="F69" s="1339"/>
      <c r="G69" s="1339"/>
      <c r="H69" s="1339"/>
      <c r="I69" s="1339"/>
      <c r="J69" s="1340"/>
      <c r="K69" s="1340"/>
      <c r="L69" s="1340"/>
      <c r="M69" s="1340"/>
      <c r="N69" s="1340"/>
      <c r="O69" s="1340"/>
      <c r="P69" s="1340"/>
      <c r="Q69" s="1340"/>
      <c r="R69" s="1340"/>
      <c r="S69" s="1340"/>
      <c r="T69" s="1340"/>
      <c r="U69" s="1340"/>
      <c r="V69" s="1340"/>
      <c r="W69" s="1340"/>
      <c r="X69" s="1340"/>
      <c r="Y69" s="1339"/>
      <c r="Z69" s="1340"/>
      <c r="AA69" s="1339"/>
      <c r="AB69" s="1340"/>
      <c r="AC69" s="1340"/>
      <c r="AD69" s="1340"/>
      <c r="AE69" s="1340"/>
      <c r="AF69" s="1340"/>
      <c r="AG69" s="1340"/>
      <c r="AH69" s="1259"/>
      <c r="AI69" s="1260"/>
      <c r="AJ69" s="1261"/>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row>
    <row r="70" spans="2:68" ht="25.5" customHeight="1" x14ac:dyDescent="0.2">
      <c r="B70" s="1807"/>
      <c r="C70" s="1810"/>
      <c r="D70" s="114" t="s">
        <v>606</v>
      </c>
      <c r="E70" s="1337"/>
      <c r="F70" s="1008"/>
      <c r="G70" s="1008"/>
      <c r="H70" s="1008"/>
      <c r="I70" s="1008"/>
      <c r="J70" s="1301"/>
      <c r="K70" s="1301"/>
      <c r="L70" s="1301"/>
      <c r="M70" s="1301"/>
      <c r="N70" s="1301"/>
      <c r="O70" s="1301"/>
      <c r="P70" s="1301"/>
      <c r="Q70" s="1301"/>
      <c r="R70" s="1301"/>
      <c r="S70" s="1301"/>
      <c r="T70" s="1301"/>
      <c r="U70" s="1301"/>
      <c r="V70" s="1301"/>
      <c r="W70" s="1301"/>
      <c r="X70" s="1301"/>
      <c r="Y70" s="1008"/>
      <c r="Z70" s="1301"/>
      <c r="AA70" s="1008"/>
      <c r="AB70" s="1301"/>
      <c r="AC70" s="1301"/>
      <c r="AD70" s="1301"/>
      <c r="AE70" s="1301"/>
      <c r="AF70" s="1301"/>
      <c r="AG70" s="1301"/>
      <c r="AH70" s="1256"/>
      <c r="AI70" s="1257"/>
      <c r="AJ70" s="1258"/>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row>
    <row r="71" spans="2:68" ht="25.5" customHeight="1" x14ac:dyDescent="0.2">
      <c r="B71" s="1807"/>
      <c r="C71" s="1810"/>
      <c r="D71" s="112" t="s">
        <v>607</v>
      </c>
      <c r="E71" s="1338"/>
      <c r="F71" s="1339"/>
      <c r="G71" s="1339"/>
      <c r="H71" s="1339"/>
      <c r="I71" s="1339"/>
      <c r="J71" s="1340"/>
      <c r="K71" s="1340"/>
      <c r="L71" s="1340"/>
      <c r="M71" s="1340"/>
      <c r="N71" s="1340"/>
      <c r="O71" s="1340"/>
      <c r="P71" s="1340"/>
      <c r="Q71" s="1340"/>
      <c r="R71" s="1340"/>
      <c r="S71" s="1340"/>
      <c r="T71" s="1340"/>
      <c r="U71" s="1340"/>
      <c r="V71" s="1340"/>
      <c r="W71" s="1340"/>
      <c r="X71" s="1340"/>
      <c r="Y71" s="1339"/>
      <c r="Z71" s="1340"/>
      <c r="AA71" s="1339"/>
      <c r="AB71" s="1340"/>
      <c r="AC71" s="1340"/>
      <c r="AD71" s="1340"/>
      <c r="AE71" s="1340"/>
      <c r="AF71" s="1340"/>
      <c r="AG71" s="1340"/>
      <c r="AH71" s="1259"/>
      <c r="AI71" s="1260"/>
      <c r="AJ71" s="1261"/>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row>
    <row r="72" spans="2:68" ht="25.5" customHeight="1" x14ac:dyDescent="0.2">
      <c r="B72" s="1807"/>
      <c r="C72" s="1810"/>
      <c r="D72" s="110" t="s">
        <v>606</v>
      </c>
      <c r="E72" s="1337"/>
      <c r="F72" s="1008"/>
      <c r="G72" s="1008"/>
      <c r="H72" s="1008"/>
      <c r="I72" s="1008"/>
      <c r="J72" s="1301"/>
      <c r="K72" s="1301"/>
      <c r="L72" s="1301"/>
      <c r="M72" s="1301"/>
      <c r="N72" s="1301"/>
      <c r="O72" s="1301"/>
      <c r="P72" s="1301"/>
      <c r="Q72" s="1301"/>
      <c r="R72" s="1301"/>
      <c r="S72" s="1301"/>
      <c r="T72" s="1301"/>
      <c r="U72" s="1301"/>
      <c r="V72" s="1301"/>
      <c r="W72" s="1301"/>
      <c r="X72" s="1301"/>
      <c r="Y72" s="1008"/>
      <c r="Z72" s="1301"/>
      <c r="AA72" s="1008"/>
      <c r="AB72" s="1301"/>
      <c r="AC72" s="1301"/>
      <c r="AD72" s="1301"/>
      <c r="AE72" s="1301"/>
      <c r="AF72" s="1301"/>
      <c r="AG72" s="1301"/>
      <c r="AH72" s="1256"/>
      <c r="AI72" s="1257"/>
      <c r="AJ72" s="1258"/>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row>
    <row r="73" spans="2:68" ht="25.5" customHeight="1" x14ac:dyDescent="0.2">
      <c r="B73" s="1807"/>
      <c r="C73" s="1810"/>
      <c r="D73" s="165" t="s">
        <v>607</v>
      </c>
      <c r="E73" s="1338"/>
      <c r="F73" s="1339"/>
      <c r="G73" s="1339"/>
      <c r="H73" s="1339"/>
      <c r="I73" s="1339"/>
      <c r="J73" s="1340"/>
      <c r="K73" s="1340"/>
      <c r="L73" s="1340"/>
      <c r="M73" s="1340"/>
      <c r="N73" s="1340"/>
      <c r="O73" s="1340"/>
      <c r="P73" s="1340"/>
      <c r="Q73" s="1340"/>
      <c r="R73" s="1340"/>
      <c r="S73" s="1340"/>
      <c r="T73" s="1340"/>
      <c r="U73" s="1340"/>
      <c r="V73" s="1340"/>
      <c r="W73" s="1340"/>
      <c r="X73" s="1340"/>
      <c r="Y73" s="1339"/>
      <c r="Z73" s="1340"/>
      <c r="AA73" s="1339"/>
      <c r="AB73" s="1340"/>
      <c r="AC73" s="1340"/>
      <c r="AD73" s="1340"/>
      <c r="AE73" s="1340"/>
      <c r="AF73" s="1340"/>
      <c r="AG73" s="1340"/>
      <c r="AH73" s="1259"/>
      <c r="AI73" s="1260"/>
      <c r="AJ73" s="1261"/>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row>
    <row r="74" spans="2:68" ht="25.5" customHeight="1" x14ac:dyDescent="0.2">
      <c r="B74" s="1807"/>
      <c r="C74" s="1810"/>
      <c r="D74" s="114" t="s">
        <v>606</v>
      </c>
      <c r="E74" s="1337"/>
      <c r="F74" s="1008"/>
      <c r="G74" s="1008"/>
      <c r="H74" s="1008"/>
      <c r="I74" s="1008"/>
      <c r="J74" s="1301"/>
      <c r="K74" s="1301"/>
      <c r="L74" s="1301"/>
      <c r="M74" s="1301"/>
      <c r="N74" s="1301"/>
      <c r="O74" s="1301"/>
      <c r="P74" s="1301"/>
      <c r="Q74" s="1301"/>
      <c r="R74" s="1301"/>
      <c r="S74" s="1301"/>
      <c r="T74" s="1301"/>
      <c r="U74" s="1301"/>
      <c r="V74" s="1301"/>
      <c r="W74" s="1301"/>
      <c r="X74" s="1301"/>
      <c r="Y74" s="1008"/>
      <c r="Z74" s="1301"/>
      <c r="AA74" s="1008"/>
      <c r="AB74" s="1301"/>
      <c r="AC74" s="1301"/>
      <c r="AD74" s="1301"/>
      <c r="AE74" s="1301"/>
      <c r="AF74" s="1301"/>
      <c r="AG74" s="1301"/>
      <c r="AH74" s="1256"/>
      <c r="AI74" s="1257"/>
      <c r="AJ74" s="1258"/>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row>
    <row r="75" spans="2:68" ht="25.5" customHeight="1" x14ac:dyDescent="0.2">
      <c r="B75" s="1808"/>
      <c r="C75" s="1811"/>
      <c r="D75" s="112" t="s">
        <v>607</v>
      </c>
      <c r="E75" s="1341"/>
      <c r="F75" s="1012"/>
      <c r="G75" s="1012"/>
      <c r="H75" s="1012"/>
      <c r="I75" s="1012"/>
      <c r="J75" s="1342"/>
      <c r="K75" s="1340"/>
      <c r="L75" s="1340"/>
      <c r="M75" s="1340"/>
      <c r="N75" s="1340"/>
      <c r="O75" s="1340"/>
      <c r="P75" s="1340"/>
      <c r="Q75" s="1340"/>
      <c r="R75" s="1340"/>
      <c r="S75" s="1340"/>
      <c r="T75" s="1340"/>
      <c r="U75" s="1340"/>
      <c r="V75" s="1340"/>
      <c r="W75" s="1340"/>
      <c r="X75" s="1340"/>
      <c r="Y75" s="1339"/>
      <c r="Z75" s="1340"/>
      <c r="AA75" s="1339"/>
      <c r="AB75" s="1340"/>
      <c r="AC75" s="1340"/>
      <c r="AD75" s="1340"/>
      <c r="AE75" s="1340"/>
      <c r="AF75" s="1340"/>
      <c r="AG75" s="1340"/>
      <c r="AH75" s="1259"/>
      <c r="AI75" s="1260"/>
      <c r="AJ75" s="1261"/>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row>
    <row r="76" spans="2:68" ht="25.5" customHeight="1" x14ac:dyDescent="0.2">
      <c r="B76" s="1787" t="s">
        <v>611</v>
      </c>
      <c r="C76" s="1800"/>
      <c r="D76" s="114" t="s">
        <v>606</v>
      </c>
      <c r="E76" s="1051"/>
      <c r="F76" s="1052"/>
      <c r="G76" s="1052"/>
      <c r="H76" s="1052"/>
      <c r="I76" s="1052"/>
      <c r="J76" s="1056"/>
      <c r="K76" s="1026"/>
      <c r="L76" s="651"/>
      <c r="M76" s="651"/>
      <c r="N76" s="1026"/>
      <c r="O76" s="1026"/>
      <c r="P76" s="651"/>
      <c r="Q76" s="651"/>
      <c r="R76" s="651"/>
      <c r="S76" s="651"/>
      <c r="T76" s="651"/>
      <c r="U76" s="651"/>
      <c r="V76" s="651"/>
      <c r="W76" s="651"/>
      <c r="X76" s="651"/>
      <c r="Y76" s="658"/>
      <c r="Z76" s="651"/>
      <c r="AA76" s="658"/>
      <c r="AB76" s="651"/>
      <c r="AC76" s="651"/>
      <c r="AD76" s="651"/>
      <c r="AE76" s="651"/>
      <c r="AF76" s="651"/>
      <c r="AG76" s="651"/>
      <c r="AH76" s="1256"/>
      <c r="AI76" s="1257"/>
      <c r="AJ76" s="1258"/>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row>
    <row r="77" spans="2:68" ht="25.5" customHeight="1" x14ac:dyDescent="0.2">
      <c r="B77" s="1788"/>
      <c r="C77" s="1801"/>
      <c r="D77" s="112" t="s">
        <v>607</v>
      </c>
      <c r="E77" s="1053"/>
      <c r="F77" s="1054"/>
      <c r="G77" s="1054"/>
      <c r="H77" s="1054"/>
      <c r="I77" s="1054"/>
      <c r="J77" s="1057"/>
      <c r="K77" s="1057"/>
      <c r="L77" s="660"/>
      <c r="M77" s="660"/>
      <c r="N77" s="1057"/>
      <c r="O77" s="1057"/>
      <c r="P77" s="660"/>
      <c r="Q77" s="660"/>
      <c r="R77" s="660"/>
      <c r="S77" s="660"/>
      <c r="T77" s="660"/>
      <c r="U77" s="660"/>
      <c r="V77" s="660"/>
      <c r="W77" s="660"/>
      <c r="X77" s="660"/>
      <c r="Y77" s="659"/>
      <c r="Z77" s="660"/>
      <c r="AA77" s="659"/>
      <c r="AB77" s="660"/>
      <c r="AC77" s="660"/>
      <c r="AD77" s="660"/>
      <c r="AE77" s="660"/>
      <c r="AF77" s="660"/>
      <c r="AG77" s="660"/>
      <c r="AH77" s="1259"/>
      <c r="AI77" s="1260"/>
      <c r="AJ77" s="1261"/>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row>
    <row r="78" spans="2:68" ht="25.5" customHeight="1" x14ac:dyDescent="0.2">
      <c r="B78" s="1787" t="s">
        <v>612</v>
      </c>
      <c r="C78" s="1800"/>
      <c r="D78" s="110" t="s">
        <v>606</v>
      </c>
      <c r="E78" s="1036"/>
      <c r="F78" s="1033"/>
      <c r="G78" s="1033"/>
      <c r="H78" s="1033"/>
      <c r="I78" s="1055"/>
      <c r="J78" s="1056"/>
      <c r="K78" s="1026"/>
      <c r="L78" s="651"/>
      <c r="M78" s="651"/>
      <c r="N78" s="1026"/>
      <c r="O78" s="1026"/>
      <c r="P78" s="651"/>
      <c r="Q78" s="651"/>
      <c r="R78" s="651"/>
      <c r="S78" s="651"/>
      <c r="T78" s="651"/>
      <c r="U78" s="651"/>
      <c r="V78" s="651"/>
      <c r="W78" s="651"/>
      <c r="X78" s="651"/>
      <c r="Y78" s="658"/>
      <c r="Z78" s="651"/>
      <c r="AA78" s="658"/>
      <c r="AB78" s="651"/>
      <c r="AC78" s="651"/>
      <c r="AD78" s="651"/>
      <c r="AE78" s="651"/>
      <c r="AF78" s="651"/>
      <c r="AG78" s="651"/>
      <c r="AH78" s="1256"/>
      <c r="AI78" s="1257"/>
      <c r="AJ78" s="1258"/>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row>
    <row r="79" spans="2:68" ht="25.5" customHeight="1" x14ac:dyDescent="0.2">
      <c r="B79" s="1788"/>
      <c r="C79" s="1801"/>
      <c r="D79" s="165" t="s">
        <v>607</v>
      </c>
      <c r="E79" s="1038"/>
      <c r="F79" s="1039"/>
      <c r="G79" s="1039"/>
      <c r="H79" s="1039"/>
      <c r="I79" s="1058"/>
      <c r="J79" s="1057"/>
      <c r="K79" s="1057"/>
      <c r="L79" s="660"/>
      <c r="M79" s="660"/>
      <c r="N79" s="1057"/>
      <c r="O79" s="1057"/>
      <c r="P79" s="660"/>
      <c r="Q79" s="660"/>
      <c r="R79" s="660"/>
      <c r="S79" s="660"/>
      <c r="T79" s="660"/>
      <c r="U79" s="660"/>
      <c r="V79" s="660"/>
      <c r="W79" s="660"/>
      <c r="X79" s="660"/>
      <c r="Y79" s="659"/>
      <c r="Z79" s="660"/>
      <c r="AA79" s="659"/>
      <c r="AB79" s="660"/>
      <c r="AC79" s="660"/>
      <c r="AD79" s="660"/>
      <c r="AE79" s="660"/>
      <c r="AF79" s="660"/>
      <c r="AG79" s="660"/>
      <c r="AH79" s="1259"/>
      <c r="AI79" s="1260"/>
      <c r="AJ79" s="1261"/>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row>
    <row r="80" spans="2:68" ht="25.5" customHeight="1" x14ac:dyDescent="0.2">
      <c r="B80" s="1787" t="s">
        <v>613</v>
      </c>
      <c r="C80" s="1800"/>
      <c r="D80" s="114" t="s">
        <v>606</v>
      </c>
      <c r="E80" s="1051"/>
      <c r="F80" s="1052"/>
      <c r="G80" s="1052"/>
      <c r="H80" s="1052"/>
      <c r="I80" s="1052"/>
      <c r="J80" s="1056"/>
      <c r="K80" s="1026"/>
      <c r="L80" s="651"/>
      <c r="M80" s="651"/>
      <c r="N80" s="1026"/>
      <c r="O80" s="1026"/>
      <c r="P80" s="651"/>
      <c r="Q80" s="651"/>
      <c r="R80" s="651"/>
      <c r="S80" s="651"/>
      <c r="T80" s="651"/>
      <c r="U80" s="651"/>
      <c r="V80" s="651"/>
      <c r="W80" s="651"/>
      <c r="X80" s="651"/>
      <c r="Y80" s="658"/>
      <c r="Z80" s="651"/>
      <c r="AA80" s="658"/>
      <c r="AB80" s="651"/>
      <c r="AC80" s="651"/>
      <c r="AD80" s="651"/>
      <c r="AE80" s="651"/>
      <c r="AF80" s="651"/>
      <c r="AG80" s="651"/>
      <c r="AH80" s="1256"/>
      <c r="AI80" s="1257"/>
      <c r="AJ80" s="1258"/>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row>
    <row r="81" spans="1:68" ht="25.5" customHeight="1" thickBot="1" x14ac:dyDescent="0.25">
      <c r="B81" s="1812"/>
      <c r="C81" s="1813"/>
      <c r="D81" s="165" t="s">
        <v>607</v>
      </c>
      <c r="E81" s="1280"/>
      <c r="F81" s="1281"/>
      <c r="G81" s="1281"/>
      <c r="H81" s="1281"/>
      <c r="I81" s="1281"/>
      <c r="J81" s="1282"/>
      <c r="K81" s="1282"/>
      <c r="L81" s="1283"/>
      <c r="M81" s="1283"/>
      <c r="N81" s="1282"/>
      <c r="O81" s="1282"/>
      <c r="P81" s="1283"/>
      <c r="Q81" s="1283"/>
      <c r="R81" s="1283"/>
      <c r="S81" s="1283"/>
      <c r="T81" s="1283"/>
      <c r="U81" s="1283"/>
      <c r="V81" s="1283"/>
      <c r="W81" s="1283"/>
      <c r="X81" s="1283"/>
      <c r="Y81" s="1284"/>
      <c r="Z81" s="1283"/>
      <c r="AA81" s="1284"/>
      <c r="AB81" s="1283"/>
      <c r="AC81" s="1283"/>
      <c r="AD81" s="1283"/>
      <c r="AE81" s="1283"/>
      <c r="AF81" s="1283"/>
      <c r="AG81" s="1283"/>
      <c r="AH81" s="1262"/>
      <c r="AI81" s="1263"/>
      <c r="AJ81" s="1264"/>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row>
    <row r="82" spans="1:68" ht="25.5" customHeight="1" x14ac:dyDescent="0.2">
      <c r="B82" s="1814" t="s">
        <v>1173</v>
      </c>
      <c r="C82" s="1815"/>
      <c r="D82" s="1289" t="s">
        <v>1178</v>
      </c>
      <c r="E82" s="1286"/>
      <c r="F82" s="1286"/>
      <c r="G82" s="1286"/>
      <c r="H82" s="1286"/>
      <c r="I82" s="1286"/>
      <c r="J82" s="1285"/>
      <c r="K82" s="1286"/>
      <c r="L82" s="1286"/>
      <c r="M82" s="1286"/>
      <c r="N82" s="1286"/>
      <c r="O82" s="1286"/>
      <c r="P82" s="1286"/>
      <c r="Q82" s="1286"/>
      <c r="R82" s="1285"/>
      <c r="S82" s="1286"/>
      <c r="T82" s="1285"/>
      <c r="U82" s="1286"/>
      <c r="V82" s="1285"/>
      <c r="W82" s="1286"/>
      <c r="X82" s="1285"/>
      <c r="Y82" s="1286"/>
      <c r="Z82" s="1285"/>
      <c r="AA82" s="1286"/>
      <c r="AB82" s="1285"/>
      <c r="AC82" s="1286"/>
      <c r="AD82" s="1285"/>
      <c r="AE82" s="1286"/>
      <c r="AF82" s="1286"/>
      <c r="AG82" s="1287"/>
      <c r="AH82" s="297"/>
      <c r="AI82" s="297"/>
      <c r="AJ82" s="297"/>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row>
    <row r="83" spans="1:68" ht="25.5" customHeight="1" thickBot="1" x14ac:dyDescent="0.25">
      <c r="B83" s="1816"/>
      <c r="C83" s="1817"/>
      <c r="D83" s="1290" t="s">
        <v>1179</v>
      </c>
      <c r="E83" s="1286"/>
      <c r="F83" s="1286"/>
      <c r="G83" s="1286"/>
      <c r="H83" s="1286"/>
      <c r="I83" s="1286"/>
      <c r="J83" s="1285"/>
      <c r="K83" s="1286"/>
      <c r="L83" s="1286"/>
      <c r="M83" s="1286"/>
      <c r="N83" s="1286"/>
      <c r="O83" s="1286"/>
      <c r="P83" s="1286"/>
      <c r="Q83" s="1286"/>
      <c r="R83" s="1285"/>
      <c r="S83" s="1286"/>
      <c r="T83" s="1285"/>
      <c r="U83" s="1286"/>
      <c r="V83" s="1285"/>
      <c r="W83" s="1286"/>
      <c r="X83" s="1285"/>
      <c r="Y83" s="1286"/>
      <c r="Z83" s="1285"/>
      <c r="AA83" s="1286"/>
      <c r="AB83" s="1285"/>
      <c r="AC83" s="1286"/>
      <c r="AD83" s="1285"/>
      <c r="AE83" s="1286"/>
      <c r="AF83" s="1286"/>
      <c r="AG83" s="1288"/>
      <c r="AH83" s="297"/>
      <c r="AI83" s="297"/>
      <c r="AJ83" s="297"/>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row>
    <row r="84" spans="1:68" ht="25.5" customHeight="1" x14ac:dyDescent="0.2">
      <c r="B84" s="1818" t="s">
        <v>1304</v>
      </c>
      <c r="C84" s="1819"/>
      <c r="D84" s="1820"/>
      <c r="E84" s="1824"/>
      <c r="F84" s="1784"/>
      <c r="G84" s="1784"/>
      <c r="H84" s="1784"/>
      <c r="I84" s="1784"/>
      <c r="J84" s="1784"/>
      <c r="K84" s="1784"/>
      <c r="L84" s="1784"/>
      <c r="M84" s="1784"/>
      <c r="N84" s="1784"/>
      <c r="O84" s="1784"/>
      <c r="P84" s="1784"/>
      <c r="Q84" s="1784"/>
      <c r="R84" s="1784"/>
      <c r="S84" s="1784"/>
      <c r="T84" s="1784"/>
      <c r="U84" s="1784"/>
      <c r="V84" s="1784"/>
      <c r="W84" s="1784"/>
      <c r="X84" s="1784"/>
      <c r="Y84" s="1784"/>
      <c r="Z84" s="1784"/>
      <c r="AA84" s="1784"/>
      <c r="AB84" s="1784"/>
      <c r="AC84" s="1784"/>
      <c r="AD84" s="1784"/>
      <c r="AE84" s="1784"/>
      <c r="AF84" s="1784"/>
      <c r="AG84" s="1827"/>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row>
    <row r="85" spans="1:68" ht="25.5" customHeight="1" x14ac:dyDescent="0.2">
      <c r="B85" s="1661"/>
      <c r="C85" s="1689"/>
      <c r="D85" s="1741"/>
      <c r="E85" s="1825"/>
      <c r="F85" s="1785"/>
      <c r="G85" s="1785"/>
      <c r="H85" s="1785"/>
      <c r="I85" s="1785"/>
      <c r="J85" s="1785"/>
      <c r="K85" s="1785"/>
      <c r="L85" s="1785"/>
      <c r="M85" s="1785"/>
      <c r="N85" s="1785"/>
      <c r="O85" s="1785"/>
      <c r="P85" s="1785"/>
      <c r="Q85" s="1785"/>
      <c r="R85" s="1785"/>
      <c r="S85" s="1785"/>
      <c r="T85" s="1785"/>
      <c r="U85" s="1785"/>
      <c r="V85" s="1785"/>
      <c r="W85" s="1785"/>
      <c r="X85" s="1785"/>
      <c r="Y85" s="1785"/>
      <c r="Z85" s="1785"/>
      <c r="AA85" s="1785"/>
      <c r="AB85" s="1785"/>
      <c r="AC85" s="1785"/>
      <c r="AD85" s="1785"/>
      <c r="AE85" s="1785"/>
      <c r="AF85" s="1785"/>
      <c r="AG85" s="1828"/>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row>
    <row r="86" spans="1:68" ht="25.5" customHeight="1" thickBot="1" x14ac:dyDescent="0.25">
      <c r="B86" s="1821"/>
      <c r="C86" s="1822"/>
      <c r="D86" s="1823"/>
      <c r="E86" s="1826"/>
      <c r="F86" s="1786"/>
      <c r="G86" s="1786"/>
      <c r="H86" s="1786"/>
      <c r="I86" s="1786"/>
      <c r="J86" s="1786"/>
      <c r="K86" s="1786"/>
      <c r="L86" s="1786"/>
      <c r="M86" s="1786"/>
      <c r="N86" s="1786"/>
      <c r="O86" s="1786"/>
      <c r="P86" s="1786"/>
      <c r="Q86" s="1786"/>
      <c r="R86" s="1786"/>
      <c r="S86" s="1786"/>
      <c r="T86" s="1786"/>
      <c r="U86" s="1786"/>
      <c r="V86" s="1786"/>
      <c r="W86" s="1786"/>
      <c r="X86" s="1786"/>
      <c r="Y86" s="1786"/>
      <c r="Z86" s="1786"/>
      <c r="AA86" s="1786"/>
      <c r="AB86" s="1786"/>
      <c r="AC86" s="1786"/>
      <c r="AD86" s="1786"/>
      <c r="AE86" s="1786"/>
      <c r="AF86" s="1786"/>
      <c r="AG86" s="1829"/>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row>
    <row r="87" spans="1:68" ht="25.5" customHeight="1" x14ac:dyDescent="0.2">
      <c r="B87" s="23"/>
      <c r="D87" s="632" t="s">
        <v>200</v>
      </c>
      <c r="E87" s="638" t="s">
        <v>614</v>
      </c>
      <c r="F87" s="638" t="s">
        <v>615</v>
      </c>
      <c r="G87" s="638" t="s">
        <v>616</v>
      </c>
      <c r="H87" s="638" t="s">
        <v>617</v>
      </c>
      <c r="I87" s="638" t="s">
        <v>618</v>
      </c>
      <c r="J87" s="638" t="s">
        <v>619</v>
      </c>
      <c r="K87" s="638" t="s">
        <v>620</v>
      </c>
      <c r="L87" s="638" t="s">
        <v>1116</v>
      </c>
      <c r="M87" s="638" t="s">
        <v>1117</v>
      </c>
      <c r="N87" s="638" t="s">
        <v>621</v>
      </c>
      <c r="O87" s="638" t="s">
        <v>622</v>
      </c>
      <c r="P87" s="638" t="s">
        <v>1118</v>
      </c>
      <c r="Q87" s="638" t="s">
        <v>1119</v>
      </c>
      <c r="R87" s="638" t="s">
        <v>1120</v>
      </c>
      <c r="S87" s="638" t="s">
        <v>623</v>
      </c>
      <c r="T87" s="638" t="s">
        <v>624</v>
      </c>
      <c r="U87" s="638" t="s">
        <v>625</v>
      </c>
      <c r="V87" s="638" t="s">
        <v>626</v>
      </c>
      <c r="W87" s="638" t="s">
        <v>627</v>
      </c>
      <c r="X87" s="638" t="s">
        <v>628</v>
      </c>
      <c r="Y87" s="638" t="s">
        <v>629</v>
      </c>
      <c r="Z87" s="638" t="s">
        <v>630</v>
      </c>
      <c r="AA87" s="638" t="s">
        <v>631</v>
      </c>
      <c r="AB87" s="638" t="s">
        <v>632</v>
      </c>
      <c r="AC87" s="638" t="s">
        <v>1121</v>
      </c>
      <c r="AD87" s="638" t="s">
        <v>1122</v>
      </c>
      <c r="AE87" s="638" t="s">
        <v>633</v>
      </c>
      <c r="AF87" s="638" t="s">
        <v>1123</v>
      </c>
      <c r="AG87" s="638" t="s">
        <v>1124</v>
      </c>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row>
    <row r="88" spans="1:68" ht="25.5" customHeight="1" x14ac:dyDescent="0.2">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row>
    <row r="89" spans="1:68" ht="14.25" customHeight="1" x14ac:dyDescent="0.2"/>
    <row r="90" spans="1:68" s="1" customFormat="1" ht="35.450000000000003" customHeight="1" x14ac:dyDescent="0.2">
      <c r="A90"/>
      <c r="B90" s="1580"/>
    </row>
    <row r="91" spans="1:68" s="1" customFormat="1" ht="35.450000000000003" customHeight="1" x14ac:dyDescent="0.2">
      <c r="A91"/>
      <c r="B91" s="848"/>
    </row>
    <row r="92" spans="1:68" ht="14.45" customHeight="1" x14ac:dyDescent="0.2">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row>
    <row r="93" spans="1:68" ht="14.25"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row>
    <row r="94" spans="1:68" ht="14.25" customHeight="1" x14ac:dyDescent="0.2">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row>
    <row r="95" spans="1:68" ht="144.75" customHeight="1" x14ac:dyDescent="0.2">
      <c r="B95" s="1845" t="s">
        <v>1530</v>
      </c>
      <c r="C95" s="1845"/>
      <c r="D95" s="1845"/>
      <c r="E95" s="1845"/>
      <c r="F95" s="1845"/>
      <c r="G95" s="1845"/>
      <c r="H95" s="1845"/>
      <c r="I95" s="1845"/>
      <c r="J95" s="1845"/>
      <c r="K95" s="1845"/>
      <c r="L95" s="1845"/>
      <c r="M95" s="1845"/>
      <c r="N95" s="1845"/>
      <c r="O95" s="1845"/>
      <c r="P95" s="1845"/>
      <c r="Q95" s="1845"/>
      <c r="R95" s="1845"/>
      <c r="S95" s="1845"/>
    </row>
    <row r="96" spans="1:68" ht="14.25" customHeight="1" x14ac:dyDescent="0.2">
      <c r="B96" s="18"/>
      <c r="D96" s="23"/>
      <c r="E96" s="50"/>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row>
    <row r="97" spans="2:68" ht="14.25" customHeight="1" x14ac:dyDescent="0.2">
      <c r="B97" s="1839" t="s">
        <v>1218</v>
      </c>
      <c r="C97" s="1839"/>
      <c r="D97" s="1839"/>
      <c r="E97" s="1839"/>
      <c r="F97" s="1839"/>
      <c r="G97" s="1839"/>
      <c r="H97" s="1839"/>
      <c r="I97" s="1839"/>
      <c r="J97" s="1839"/>
      <c r="K97" s="1295"/>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row>
    <row r="98" spans="2:68" ht="14.25" customHeight="1" thickBot="1" x14ac:dyDescent="0.25">
      <c r="B98" s="1294"/>
      <c r="C98" s="1294"/>
      <c r="D98" s="1294"/>
      <c r="E98" s="1294"/>
      <c r="F98" s="1294"/>
      <c r="G98" s="1294"/>
      <c r="H98" s="1294"/>
      <c r="I98" s="1294"/>
      <c r="J98" s="1294"/>
      <c r="K98" s="1294"/>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row>
    <row r="99" spans="2:68" s="156" customFormat="1" ht="47.45" customHeight="1" x14ac:dyDescent="0.25">
      <c r="B99" s="1392"/>
      <c r="C99" s="1393"/>
      <c r="D99" s="1394"/>
      <c r="E99" s="1395" t="s">
        <v>1205</v>
      </c>
      <c r="F99" s="1396"/>
      <c r="G99" s="1396"/>
      <c r="H99" s="1396"/>
      <c r="I99" s="1396"/>
      <c r="J99" s="1396"/>
      <c r="K99" s="1397"/>
      <c r="L99" s="1397"/>
      <c r="M99" s="1397"/>
      <c r="N99" s="1397"/>
      <c r="O99" s="1397"/>
      <c r="P99" s="1408" t="s">
        <v>1209</v>
      </c>
      <c r="Q99" s="1409" t="s">
        <v>1210</v>
      </c>
      <c r="V99" s="1304"/>
      <c r="W99" s="1304"/>
      <c r="X99" s="1304"/>
      <c r="Y99" s="1304"/>
      <c r="Z99" s="1304"/>
      <c r="AA99" s="1304"/>
      <c r="AB99" s="1304"/>
      <c r="AC99" s="1304"/>
      <c r="AD99" s="1304"/>
      <c r="AE99" s="1304"/>
      <c r="AF99" s="1304"/>
      <c r="AG99" s="1304"/>
      <c r="AH99" s="1304"/>
      <c r="AI99" s="1304"/>
      <c r="AJ99" s="1304"/>
      <c r="AK99" s="1304"/>
      <c r="AL99" s="1304"/>
      <c r="AM99" s="1304"/>
      <c r="AN99" s="1304"/>
      <c r="AO99" s="1304"/>
      <c r="AP99" s="1304"/>
      <c r="AQ99" s="1304"/>
      <c r="AR99" s="1304"/>
      <c r="AS99" s="1304"/>
      <c r="AT99" s="1304"/>
      <c r="AU99" s="1304"/>
      <c r="AV99" s="1304"/>
      <c r="AW99" s="1304"/>
      <c r="AX99" s="1304"/>
      <c r="AY99" s="1304"/>
      <c r="AZ99" s="1304"/>
      <c r="BA99" s="1304"/>
      <c r="BB99" s="1304"/>
      <c r="BC99" s="1304"/>
      <c r="BD99" s="1304"/>
      <c r="BE99" s="1304"/>
      <c r="BF99" s="1304"/>
      <c r="BG99" s="1304"/>
      <c r="BH99" s="1304"/>
      <c r="BI99" s="1304"/>
      <c r="BJ99" s="1304"/>
      <c r="BK99" s="1304"/>
      <c r="BL99" s="1304"/>
      <c r="BM99" s="1304"/>
      <c r="BN99" s="1304"/>
      <c r="BO99" s="1304"/>
      <c r="BP99" s="1305"/>
    </row>
    <row r="100" spans="2:68" s="551" customFormat="1" ht="30" x14ac:dyDescent="0.2">
      <c r="B100" s="1398"/>
      <c r="D100" s="1389"/>
      <c r="E100" s="1410"/>
      <c r="F100" s="1391" t="s">
        <v>1301</v>
      </c>
      <c r="G100" s="1356"/>
      <c r="H100" s="1356"/>
      <c r="I100" s="1356"/>
      <c r="J100" s="1356"/>
      <c r="K100" s="1357"/>
      <c r="L100" s="1357"/>
      <c r="M100" s="1357"/>
      <c r="N100" s="1357"/>
      <c r="O100" s="1404" t="s">
        <v>1208</v>
      </c>
      <c r="P100" s="1405"/>
      <c r="Q100" s="1411"/>
      <c r="V100" s="507"/>
      <c r="W100" s="507"/>
      <c r="X100" s="507"/>
      <c r="Y100" s="507"/>
      <c r="Z100" s="507"/>
      <c r="AA100" s="507"/>
      <c r="AB100" s="507"/>
      <c r="AC100" s="507"/>
      <c r="AD100" s="507"/>
      <c r="AE100" s="507"/>
      <c r="AF100" s="507"/>
      <c r="AG100" s="507"/>
      <c r="AH100" s="507"/>
      <c r="AI100" s="507"/>
      <c r="AJ100" s="507"/>
      <c r="AK100" s="507"/>
      <c r="AL100" s="507"/>
      <c r="AM100" s="507"/>
      <c r="AN100" s="507"/>
      <c r="AO100" s="507"/>
      <c r="AP100" s="507"/>
      <c r="AQ100" s="507"/>
      <c r="AR100" s="507"/>
      <c r="AS100" s="507"/>
      <c r="AT100" s="507"/>
      <c r="AU100" s="507"/>
      <c r="AV100" s="507"/>
      <c r="AW100" s="507"/>
      <c r="AX100" s="507"/>
      <c r="AY100" s="507"/>
      <c r="AZ100" s="507"/>
      <c r="BA100" s="507"/>
      <c r="BB100" s="507"/>
      <c r="BC100" s="507"/>
      <c r="BD100" s="507"/>
      <c r="BE100" s="507"/>
      <c r="BF100" s="507"/>
      <c r="BG100" s="507"/>
      <c r="BH100" s="507"/>
      <c r="BI100" s="507"/>
      <c r="BJ100" s="507"/>
      <c r="BK100" s="507"/>
      <c r="BL100" s="507"/>
      <c r="BM100" s="507"/>
      <c r="BN100" s="507"/>
      <c r="BO100" s="507"/>
      <c r="BP100" s="507"/>
    </row>
    <row r="101" spans="2:68" s="4" customFormat="1" ht="45" x14ac:dyDescent="0.2">
      <c r="B101" s="1399"/>
      <c r="D101" s="269"/>
      <c r="E101" s="1412"/>
      <c r="F101" s="1348"/>
      <c r="G101" s="1352" t="s">
        <v>1192</v>
      </c>
      <c r="H101" s="1353" t="s">
        <v>1206</v>
      </c>
      <c r="I101" s="1352" t="s">
        <v>1193</v>
      </c>
      <c r="J101" s="1353" t="s">
        <v>1207</v>
      </c>
      <c r="K101" s="1354"/>
      <c r="L101" s="1354"/>
      <c r="M101" s="1354"/>
      <c r="N101" s="1354"/>
      <c r="O101" s="1348"/>
      <c r="P101" s="1406"/>
      <c r="Q101" s="1413"/>
    </row>
    <row r="102" spans="2:68" s="4" customFormat="1" ht="45" x14ac:dyDescent="0.2">
      <c r="B102" s="1400"/>
      <c r="C102" s="1390"/>
      <c r="D102" s="1355"/>
      <c r="E102" s="1388"/>
      <c r="F102" s="1349"/>
      <c r="G102" s="1350"/>
      <c r="H102" s="1351"/>
      <c r="I102" s="1350"/>
      <c r="J102" s="1351"/>
      <c r="K102" s="1306" t="s">
        <v>1194</v>
      </c>
      <c r="L102" s="1306" t="s">
        <v>1195</v>
      </c>
      <c r="M102" s="1306" t="s">
        <v>1196</v>
      </c>
      <c r="N102" s="1307" t="s">
        <v>328</v>
      </c>
      <c r="O102" s="1349"/>
      <c r="P102" s="1407"/>
      <c r="Q102" s="1414"/>
    </row>
    <row r="103" spans="2:68" ht="14.1" customHeight="1" x14ac:dyDescent="0.2">
      <c r="B103" s="1840" t="s">
        <v>1219</v>
      </c>
      <c r="C103" s="1841"/>
      <c r="D103" s="1841"/>
      <c r="E103" s="1788"/>
      <c r="F103" s="1795"/>
      <c r="G103" s="1795"/>
      <c r="H103" s="1795"/>
      <c r="I103" s="1795"/>
      <c r="J103" s="1795"/>
      <c r="K103" s="1795"/>
      <c r="L103" s="1795"/>
      <c r="M103" s="1795"/>
      <c r="N103" s="1795"/>
      <c r="O103" s="1795"/>
      <c r="P103" s="1837"/>
      <c r="Q103" s="1836"/>
    </row>
    <row r="104" spans="2:68" ht="32.450000000000003" customHeight="1" x14ac:dyDescent="0.2">
      <c r="B104" s="1842"/>
      <c r="C104" s="1843"/>
      <c r="D104" s="1843"/>
      <c r="E104" s="1844"/>
      <c r="F104" s="1835"/>
      <c r="G104" s="1835"/>
      <c r="H104" s="1835"/>
      <c r="I104" s="1835"/>
      <c r="J104" s="1835"/>
      <c r="K104" s="1835"/>
      <c r="L104" s="1835"/>
      <c r="M104" s="1835"/>
      <c r="N104" s="1835"/>
      <c r="O104" s="1835"/>
      <c r="P104" s="1838"/>
      <c r="Q104" s="1836"/>
    </row>
    <row r="105" spans="2:68" ht="14.25" customHeight="1" x14ac:dyDescent="0.2">
      <c r="B105" s="1842">
        <v>2023</v>
      </c>
      <c r="C105" s="1843"/>
      <c r="D105" s="1308" t="s">
        <v>1187</v>
      </c>
      <c r="E105" s="1401"/>
      <c r="F105" s="1309"/>
      <c r="G105" s="1309"/>
      <c r="H105" s="1309"/>
      <c r="I105" s="1309"/>
      <c r="J105" s="1309"/>
      <c r="K105" s="1309"/>
      <c r="L105" s="1309"/>
      <c r="M105" s="1309"/>
      <c r="N105" s="1309"/>
      <c r="O105" s="1309"/>
      <c r="P105" s="1402"/>
      <c r="Q105" s="1311"/>
    </row>
    <row r="106" spans="2:68" ht="14.25" customHeight="1" x14ac:dyDescent="0.2">
      <c r="B106" s="1842"/>
      <c r="C106" s="1843"/>
      <c r="D106" s="1308" t="s">
        <v>1188</v>
      </c>
      <c r="E106" s="1401"/>
      <c r="F106" s="1310"/>
      <c r="G106" s="1310"/>
      <c r="H106" s="1310"/>
      <c r="I106" s="1310"/>
      <c r="J106" s="1310"/>
      <c r="K106" s="1310"/>
      <c r="L106" s="1310"/>
      <c r="M106" s="1310"/>
      <c r="N106" s="1310"/>
      <c r="O106" s="1310"/>
      <c r="P106" s="1403"/>
      <c r="Q106" s="1312"/>
    </row>
    <row r="107" spans="2:68" ht="14.25" customHeight="1" x14ac:dyDescent="0.2">
      <c r="B107" s="1848">
        <v>2024</v>
      </c>
      <c r="C107" s="1849"/>
      <c r="D107" s="1308" t="s">
        <v>1187</v>
      </c>
      <c r="E107" s="1401"/>
      <c r="F107" s="1310"/>
      <c r="G107" s="1310"/>
      <c r="H107" s="1310"/>
      <c r="I107" s="1310"/>
      <c r="J107" s="1310"/>
      <c r="K107" s="1310"/>
      <c r="L107" s="1310"/>
      <c r="M107" s="1310"/>
      <c r="N107" s="1310"/>
      <c r="O107" s="1310"/>
      <c r="P107" s="1403"/>
      <c r="Q107" s="1312"/>
    </row>
    <row r="108" spans="2:68" ht="14.25" customHeight="1" thickBot="1" x14ac:dyDescent="0.25">
      <c r="B108" s="1850"/>
      <c r="C108" s="1851"/>
      <c r="D108" s="1308" t="s">
        <v>1188</v>
      </c>
      <c r="E108" s="1401"/>
      <c r="F108" s="1310"/>
      <c r="G108" s="1310"/>
      <c r="H108" s="1310"/>
      <c r="I108" s="1310"/>
      <c r="J108" s="1310"/>
      <c r="K108" s="1310"/>
      <c r="L108" s="1310"/>
      <c r="M108" s="1310"/>
      <c r="N108" s="1310"/>
      <c r="O108" s="1310"/>
      <c r="P108" s="1403"/>
      <c r="Q108" s="1312"/>
    </row>
    <row r="109" spans="2:68" ht="14.1" customHeight="1" x14ac:dyDescent="0.2">
      <c r="B109" s="1323"/>
      <c r="C109" s="179"/>
      <c r="D109" s="632" t="s">
        <v>200</v>
      </c>
      <c r="E109" s="638" t="s">
        <v>1274</v>
      </c>
      <c r="F109" s="638" t="s">
        <v>1275</v>
      </c>
      <c r="G109" s="638" t="s">
        <v>1276</v>
      </c>
      <c r="H109" s="638" t="s">
        <v>1277</v>
      </c>
      <c r="I109" s="638" t="s">
        <v>1278</v>
      </c>
      <c r="J109" s="638" t="s">
        <v>1279</v>
      </c>
      <c r="K109" s="638" t="s">
        <v>1280</v>
      </c>
      <c r="L109" s="638" t="s">
        <v>1281</v>
      </c>
      <c r="M109" s="638" t="s">
        <v>1282</v>
      </c>
      <c r="N109" s="638" t="s">
        <v>1283</v>
      </c>
      <c r="O109" s="638" t="s">
        <v>1284</v>
      </c>
      <c r="P109" s="638" t="s">
        <v>1285</v>
      </c>
      <c r="Q109" s="638" t="s">
        <v>1286</v>
      </c>
    </row>
    <row r="110" spans="2:68" ht="14.25" customHeight="1" x14ac:dyDescent="0.2"/>
    <row r="111" spans="2:68" ht="14.25" customHeight="1" x14ac:dyDescent="0.2"/>
    <row r="112" spans="2:68" ht="14.25" customHeight="1" x14ac:dyDescent="0.2"/>
    <row r="113" ht="14.25" customHeight="1" x14ac:dyDescent="0.2"/>
    <row r="114" ht="14.25" hidden="1" customHeight="1" x14ac:dyDescent="0.2"/>
    <row r="115" ht="14.25" hidden="1" customHeight="1" x14ac:dyDescent="0.2"/>
    <row r="116" ht="14.25" hidden="1" customHeight="1" x14ac:dyDescent="0.2"/>
    <row r="117" ht="14.25" hidden="1" customHeight="1" x14ac:dyDescent="0.2"/>
    <row r="118" ht="14.25" hidden="1" customHeight="1" x14ac:dyDescent="0.2"/>
    <row r="119" ht="14.25" hidden="1" customHeight="1" x14ac:dyDescent="0.2"/>
    <row r="120" ht="14.25" hidden="1" customHeight="1" x14ac:dyDescent="0.2"/>
    <row r="121" ht="14.25" hidden="1" customHeight="1" x14ac:dyDescent="0.2"/>
    <row r="122" ht="14.25" hidden="1" customHeight="1" x14ac:dyDescent="0.2"/>
    <row r="123" ht="14.25" hidden="1" customHeight="1" x14ac:dyDescent="0.2"/>
    <row r="124" ht="14.25" hidden="1" customHeight="1" x14ac:dyDescent="0.2"/>
    <row r="125" ht="14.25" hidden="1" customHeight="1" x14ac:dyDescent="0.2"/>
    <row r="126" ht="14.25" hidden="1" customHeight="1" x14ac:dyDescent="0.2"/>
    <row r="127" ht="14.25" hidden="1" customHeight="1" x14ac:dyDescent="0.2"/>
    <row r="128" ht="14.25" hidden="1" customHeight="1" x14ac:dyDescent="0.2"/>
    <row r="129" ht="14.25" hidden="1" customHeight="1" x14ac:dyDescent="0.2"/>
    <row r="130" ht="14.25" hidden="1" customHeight="1" x14ac:dyDescent="0.2"/>
    <row r="131" ht="14.25" hidden="1" customHeight="1" x14ac:dyDescent="0.2"/>
    <row r="132" ht="14.25" hidden="1" customHeight="1" x14ac:dyDescent="0.2"/>
    <row r="133" ht="14.25" hidden="1" customHeight="1" x14ac:dyDescent="0.2"/>
    <row r="134" ht="14.25" hidden="1" customHeight="1" x14ac:dyDescent="0.2"/>
    <row r="135" ht="14.25" hidden="1" customHeight="1" x14ac:dyDescent="0.2"/>
    <row r="136" ht="14.25" hidden="1" customHeight="1" x14ac:dyDescent="0.2"/>
    <row r="137" ht="14.25" hidden="1" customHeight="1" x14ac:dyDescent="0.2"/>
    <row r="138" ht="14.25" hidden="1" customHeight="1" x14ac:dyDescent="0.2"/>
    <row r="139" ht="14.25" hidden="1" customHeight="1" x14ac:dyDescent="0.2"/>
    <row r="140" ht="14.25" hidden="1" customHeight="1" x14ac:dyDescent="0.2"/>
    <row r="141" ht="14.25" hidden="1" customHeight="1" x14ac:dyDescent="0.2"/>
    <row r="142" ht="14.25" hidden="1" customHeight="1" x14ac:dyDescent="0.2"/>
    <row r="143" ht="14.25" hidden="1" customHeight="1" x14ac:dyDescent="0.2"/>
    <row r="144" ht="14.25" hidden="1" customHeight="1" x14ac:dyDescent="0.2"/>
    <row r="145" ht="14.25" hidden="1" customHeight="1" x14ac:dyDescent="0.2"/>
    <row r="146" ht="14.25" hidden="1" customHeight="1" x14ac:dyDescent="0.2"/>
    <row r="147" ht="14.25" hidden="1" customHeight="1" x14ac:dyDescent="0.2"/>
    <row r="148" ht="14.25" hidden="1" customHeight="1" x14ac:dyDescent="0.2"/>
    <row r="149" ht="14.25" hidden="1" customHeight="1" x14ac:dyDescent="0.2"/>
    <row r="150" ht="14.25" hidden="1" customHeight="1" x14ac:dyDescent="0.2"/>
    <row r="151" ht="14.25" hidden="1" customHeight="1" x14ac:dyDescent="0.2"/>
    <row r="152" ht="14.25" hidden="1" customHeight="1" x14ac:dyDescent="0.2"/>
    <row r="153" ht="14.25" hidden="1" customHeight="1" x14ac:dyDescent="0.2"/>
    <row r="154" ht="14.25" hidden="1" customHeight="1" x14ac:dyDescent="0.2"/>
    <row r="155" ht="14.25" hidden="1" customHeight="1" x14ac:dyDescent="0.2"/>
    <row r="156" ht="14.25" hidden="1" customHeight="1" x14ac:dyDescent="0.2"/>
    <row r="157" ht="14.25" hidden="1" customHeight="1" x14ac:dyDescent="0.2"/>
    <row r="158" ht="14.25" hidden="1" customHeight="1" x14ac:dyDescent="0.2"/>
    <row r="159" ht="14.25" hidden="1" customHeight="1" x14ac:dyDescent="0.2"/>
    <row r="160" ht="14.25" hidden="1" customHeight="1" x14ac:dyDescent="0.2"/>
    <row r="161" ht="14.25" hidden="1" customHeight="1" x14ac:dyDescent="0.2"/>
    <row r="162" ht="14.25" hidden="1" customHeight="1" x14ac:dyDescent="0.2"/>
    <row r="163" ht="14.25" hidden="1" customHeight="1" x14ac:dyDescent="0.2"/>
    <row r="164" ht="14.25" hidden="1" customHeight="1" x14ac:dyDescent="0.2"/>
    <row r="165" ht="14.25" hidden="1" customHeight="1" x14ac:dyDescent="0.2"/>
    <row r="166" ht="14.25" hidden="1" customHeight="1" x14ac:dyDescent="0.2"/>
    <row r="167" ht="14.25" hidden="1" customHeight="1" x14ac:dyDescent="0.2"/>
    <row r="168" ht="14.25" hidden="1" customHeight="1" x14ac:dyDescent="0.2"/>
    <row r="169" ht="14.25" hidden="1" customHeight="1" x14ac:dyDescent="0.2"/>
    <row r="170" ht="14.25" hidden="1" customHeight="1" x14ac:dyDescent="0.2"/>
    <row r="171" ht="14.25" hidden="1" customHeight="1" x14ac:dyDescent="0.2"/>
    <row r="172" ht="14.25" hidden="1" customHeight="1" x14ac:dyDescent="0.2"/>
    <row r="173" ht="14.25" hidden="1" customHeight="1" x14ac:dyDescent="0.2"/>
    <row r="174" ht="14.25" hidden="1" customHeight="1" x14ac:dyDescent="0.2"/>
    <row r="175" ht="14.25" hidden="1" customHeight="1" x14ac:dyDescent="0.2"/>
    <row r="176" ht="14.25" hidden="1" customHeight="1" x14ac:dyDescent="0.2"/>
    <row r="177" ht="14.25" hidden="1" customHeight="1" x14ac:dyDescent="0.2"/>
    <row r="178" ht="14.25" hidden="1" customHeight="1" x14ac:dyDescent="0.2"/>
    <row r="179" ht="14.25" hidden="1" customHeight="1" x14ac:dyDescent="0.2"/>
    <row r="180" ht="14.25" hidden="1" customHeight="1" x14ac:dyDescent="0.2"/>
    <row r="181" ht="14.25" hidden="1" customHeight="1" x14ac:dyDescent="0.2"/>
    <row r="182" ht="14.25" hidden="1" customHeight="1" x14ac:dyDescent="0.2"/>
    <row r="183" ht="14.25" hidden="1" customHeight="1" x14ac:dyDescent="0.2"/>
    <row r="184" ht="14.25" hidden="1" customHeight="1" x14ac:dyDescent="0.2"/>
    <row r="185" ht="14.25" hidden="1" customHeight="1" x14ac:dyDescent="0.2"/>
    <row r="186" ht="14.25" hidden="1" customHeight="1" x14ac:dyDescent="0.2"/>
    <row r="187" ht="14.25" hidden="1" customHeight="1" x14ac:dyDescent="0.2"/>
    <row r="188" ht="14.25" hidden="1" customHeight="1" x14ac:dyDescent="0.2"/>
    <row r="189" ht="14.25" hidden="1" customHeight="1" x14ac:dyDescent="0.2"/>
    <row r="190" ht="14.25" hidden="1" customHeight="1" x14ac:dyDescent="0.2"/>
    <row r="191" ht="14.25" hidden="1" customHeight="1" x14ac:dyDescent="0.2"/>
    <row r="192" ht="14.25" hidden="1" customHeight="1" x14ac:dyDescent="0.2"/>
    <row r="193" ht="14.25" hidden="1" customHeight="1" x14ac:dyDescent="0.2"/>
    <row r="194" ht="14.25" hidden="1" customHeight="1" x14ac:dyDescent="0.2"/>
    <row r="195" ht="14.25" hidden="1" customHeight="1" x14ac:dyDescent="0.2"/>
    <row r="196" ht="14.25" hidden="1" customHeight="1" x14ac:dyDescent="0.2"/>
    <row r="197" ht="14.25" hidden="1" customHeight="1" x14ac:dyDescent="0.2"/>
    <row r="198" ht="14.25" hidden="1" customHeight="1" x14ac:dyDescent="0.2"/>
    <row r="199" ht="14.25" hidden="1" customHeight="1" x14ac:dyDescent="0.2"/>
    <row r="200" ht="14.25" hidden="1" customHeight="1" x14ac:dyDescent="0.2"/>
    <row r="201" ht="14.25" hidden="1" customHeight="1" x14ac:dyDescent="0.2"/>
    <row r="202" ht="14.25" hidden="1" customHeight="1" x14ac:dyDescent="0.2"/>
    <row r="203" ht="14.25" hidden="1" customHeight="1" x14ac:dyDescent="0.2"/>
    <row r="204" ht="14.25" hidden="1" customHeight="1" x14ac:dyDescent="0.2"/>
    <row r="205" ht="14.25" hidden="1" customHeight="1" x14ac:dyDescent="0.2"/>
    <row r="206" ht="14.25" hidden="1" customHeight="1" x14ac:dyDescent="0.2"/>
    <row r="207" ht="14.25" hidden="1" customHeight="1" x14ac:dyDescent="0.2"/>
    <row r="208" ht="14.25" hidden="1" customHeight="1" x14ac:dyDescent="0.2"/>
    <row r="209" ht="14.25" hidden="1" customHeight="1" x14ac:dyDescent="0.2"/>
    <row r="210" ht="14.25" hidden="1" customHeight="1" x14ac:dyDescent="0.2"/>
    <row r="211" ht="14.25" hidden="1" customHeight="1" x14ac:dyDescent="0.2"/>
    <row r="212" ht="14.25" hidden="1" customHeight="1" x14ac:dyDescent="0.2"/>
    <row r="213" ht="14.25" hidden="1" customHeight="1" x14ac:dyDescent="0.2"/>
    <row r="214" ht="14.25" hidden="1" customHeight="1" x14ac:dyDescent="0.2"/>
    <row r="215" ht="14.25" hidden="1" customHeight="1" x14ac:dyDescent="0.2"/>
    <row r="216" ht="14.25" hidden="1" customHeight="1" x14ac:dyDescent="0.2"/>
    <row r="217" ht="14.25" hidden="1" customHeight="1" x14ac:dyDescent="0.2"/>
    <row r="218" ht="14.25" hidden="1" customHeight="1" x14ac:dyDescent="0.2"/>
    <row r="219" ht="14.25" hidden="1" customHeight="1" x14ac:dyDescent="0.2"/>
    <row r="220" ht="14.25" hidden="1" customHeight="1" x14ac:dyDescent="0.2"/>
    <row r="221" ht="14.25" hidden="1" customHeight="1" x14ac:dyDescent="0.2"/>
    <row r="222" ht="14.25" hidden="1" customHeight="1" x14ac:dyDescent="0.2"/>
    <row r="223" ht="14.25" hidden="1" customHeight="1" x14ac:dyDescent="0.2"/>
    <row r="224" ht="14.25" hidden="1" customHeight="1" x14ac:dyDescent="0.2"/>
    <row r="225" ht="14.25" hidden="1" customHeight="1" x14ac:dyDescent="0.2"/>
    <row r="226" ht="14.25" hidden="1" customHeight="1" x14ac:dyDescent="0.2"/>
    <row r="227" ht="14.25" hidden="1" customHeight="1" x14ac:dyDescent="0.2"/>
    <row r="228" ht="14.25" hidden="1" customHeight="1" x14ac:dyDescent="0.2"/>
    <row r="229" ht="14.25" hidden="1" customHeight="1" x14ac:dyDescent="0.2"/>
    <row r="230" ht="14.25" hidden="1" customHeight="1" x14ac:dyDescent="0.2"/>
    <row r="231" ht="14.25" hidden="1" customHeight="1" x14ac:dyDescent="0.2"/>
    <row r="232" ht="14.25" hidden="1" customHeight="1" x14ac:dyDescent="0.2"/>
    <row r="233" ht="14.25" hidden="1" customHeight="1" x14ac:dyDescent="0.2"/>
    <row r="234" ht="14.25" hidden="1" customHeight="1" x14ac:dyDescent="0.2"/>
    <row r="235" ht="14.25" hidden="1" customHeight="1" x14ac:dyDescent="0.2"/>
    <row r="236" ht="14.25" hidden="1" customHeight="1" x14ac:dyDescent="0.2"/>
    <row r="237" ht="14.25" hidden="1" customHeight="1" x14ac:dyDescent="0.2"/>
    <row r="238" ht="14.25" hidden="1" customHeight="1" x14ac:dyDescent="0.2"/>
    <row r="239" ht="14.25" hidden="1" customHeight="1" x14ac:dyDescent="0.2"/>
    <row r="240" ht="14.25" hidden="1" customHeight="1" x14ac:dyDescent="0.2"/>
    <row r="241" ht="14.25" hidden="1" customHeight="1" x14ac:dyDescent="0.2"/>
    <row r="242" ht="14.25" hidden="1" customHeight="1" x14ac:dyDescent="0.2"/>
    <row r="243" ht="14.25" hidden="1" customHeight="1" x14ac:dyDescent="0.2"/>
    <row r="244" ht="14.25" hidden="1" customHeight="1" x14ac:dyDescent="0.2"/>
    <row r="245" ht="14.25" hidden="1" customHeight="1" x14ac:dyDescent="0.2"/>
    <row r="246" ht="14.25" hidden="1" customHeight="1" x14ac:dyDescent="0.2"/>
    <row r="247" ht="14.25" hidden="1" customHeight="1" x14ac:dyDescent="0.2"/>
    <row r="248" ht="14.25" hidden="1" customHeight="1" x14ac:dyDescent="0.2"/>
    <row r="249" ht="14.25" hidden="1" customHeight="1" x14ac:dyDescent="0.2"/>
    <row r="250" ht="14.25" hidden="1" customHeight="1" x14ac:dyDescent="0.2"/>
    <row r="251" ht="14.25" hidden="1" customHeight="1" x14ac:dyDescent="0.2"/>
    <row r="252" ht="14.25" hidden="1" customHeight="1" x14ac:dyDescent="0.2"/>
    <row r="253" ht="14.25" hidden="1" customHeight="1" x14ac:dyDescent="0.2"/>
    <row r="254" ht="14.25" hidden="1" customHeight="1" x14ac:dyDescent="0.2"/>
    <row r="255" ht="14.25" hidden="1" customHeight="1" x14ac:dyDescent="0.2"/>
    <row r="256" ht="14.25" hidden="1" customHeight="1" x14ac:dyDescent="0.2"/>
    <row r="257" ht="14.25" hidden="1" customHeight="1" x14ac:dyDescent="0.2"/>
    <row r="258" ht="14.25" hidden="1" customHeight="1" x14ac:dyDescent="0.2"/>
    <row r="259" ht="14.25" hidden="1" customHeight="1" x14ac:dyDescent="0.2"/>
    <row r="260" ht="14.25" hidden="1" customHeight="1" x14ac:dyDescent="0.2"/>
    <row r="261" ht="14.25" hidden="1" customHeight="1" x14ac:dyDescent="0.2"/>
    <row r="262" ht="14.25" hidden="1" customHeight="1" x14ac:dyDescent="0.2"/>
    <row r="263" ht="14.25" hidden="1" customHeight="1" x14ac:dyDescent="0.2"/>
    <row r="264" ht="14.25" hidden="1" customHeight="1" x14ac:dyDescent="0.2"/>
    <row r="265" ht="14.25" hidden="1" customHeight="1" x14ac:dyDescent="0.2"/>
    <row r="266" ht="14.25" hidden="1" customHeight="1" x14ac:dyDescent="0.2"/>
    <row r="267" ht="14.25" hidden="1" customHeight="1" x14ac:dyDescent="0.2"/>
    <row r="268" ht="14.25" hidden="1" customHeight="1" x14ac:dyDescent="0.2"/>
    <row r="269" ht="14.25" hidden="1" customHeight="1" x14ac:dyDescent="0.2"/>
    <row r="270" ht="14.25" hidden="1" customHeight="1" x14ac:dyDescent="0.2"/>
    <row r="271" ht="14.25" hidden="1" customHeight="1" x14ac:dyDescent="0.2"/>
    <row r="272" ht="14.25" hidden="1" customHeight="1" x14ac:dyDescent="0.2"/>
    <row r="273" ht="14.25" hidden="1" customHeight="1" x14ac:dyDescent="0.2"/>
    <row r="274" ht="14.25" hidden="1" customHeight="1" x14ac:dyDescent="0.2"/>
    <row r="275" ht="14.25" hidden="1" customHeight="1" x14ac:dyDescent="0.2"/>
    <row r="276" ht="14.25" hidden="1" customHeight="1" x14ac:dyDescent="0.2"/>
    <row r="277" ht="14.25" hidden="1" customHeight="1" x14ac:dyDescent="0.2"/>
    <row r="278" ht="14.25" hidden="1" customHeight="1" x14ac:dyDescent="0.2"/>
    <row r="279" ht="14.25" hidden="1" customHeight="1" x14ac:dyDescent="0.2"/>
    <row r="280" ht="14.25" hidden="1" customHeight="1" x14ac:dyDescent="0.2"/>
    <row r="281" ht="14.25" hidden="1" customHeight="1" x14ac:dyDescent="0.2"/>
    <row r="282" ht="14.25" hidden="1" customHeight="1" x14ac:dyDescent="0.2"/>
    <row r="283" ht="14.25" hidden="1" customHeight="1" x14ac:dyDescent="0.2"/>
    <row r="284" ht="14.25" hidden="1" customHeight="1" x14ac:dyDescent="0.2"/>
    <row r="285" ht="14.25" hidden="1" customHeight="1" x14ac:dyDescent="0.2"/>
    <row r="286" ht="14.25" hidden="1" customHeight="1" x14ac:dyDescent="0.2"/>
    <row r="287" ht="14.25" hidden="1" customHeight="1" x14ac:dyDescent="0.2"/>
    <row r="288" ht="14.25" hidden="1" customHeight="1" x14ac:dyDescent="0.2"/>
    <row r="289" ht="14.25" hidden="1" customHeight="1" x14ac:dyDescent="0.2"/>
    <row r="290" ht="14.25" hidden="1" customHeight="1" x14ac:dyDescent="0.2"/>
    <row r="291" ht="14.25" hidden="1" customHeight="1" x14ac:dyDescent="0.2"/>
    <row r="292" ht="14.25" hidden="1" customHeight="1" x14ac:dyDescent="0.2"/>
    <row r="293" ht="14.25" hidden="1" customHeight="1" x14ac:dyDescent="0.2"/>
    <row r="294" ht="14.25" hidden="1" customHeight="1" x14ac:dyDescent="0.2"/>
    <row r="295" ht="14.25" hidden="1" customHeight="1" x14ac:dyDescent="0.2"/>
    <row r="296" ht="14.25" hidden="1" customHeight="1" x14ac:dyDescent="0.2"/>
    <row r="297" ht="14.25" hidden="1" customHeight="1" x14ac:dyDescent="0.2"/>
    <row r="298" ht="14.25" hidden="1" customHeight="1" x14ac:dyDescent="0.2"/>
    <row r="299" ht="14.25" hidden="1" customHeight="1" x14ac:dyDescent="0.2"/>
    <row r="300" ht="14.25" hidden="1" customHeight="1" x14ac:dyDescent="0.2"/>
    <row r="301" ht="14.25" hidden="1" customHeight="1" x14ac:dyDescent="0.2"/>
    <row r="302" ht="14.25" hidden="1" customHeight="1" x14ac:dyDescent="0.2"/>
    <row r="303" ht="14.25" hidden="1" customHeight="1" x14ac:dyDescent="0.2"/>
    <row r="304" ht="14.25" hidden="1" customHeight="1" x14ac:dyDescent="0.2"/>
    <row r="305" ht="14.25" hidden="1" customHeight="1" x14ac:dyDescent="0.2"/>
    <row r="306" ht="14.25" hidden="1" customHeight="1" x14ac:dyDescent="0.2"/>
    <row r="307" ht="14.25" hidden="1" customHeight="1" x14ac:dyDescent="0.2"/>
    <row r="308" ht="14.25" hidden="1" customHeight="1" x14ac:dyDescent="0.2"/>
    <row r="309" ht="14.25" hidden="1" customHeight="1" x14ac:dyDescent="0.2"/>
    <row r="310" ht="14.25" hidden="1" customHeight="1" x14ac:dyDescent="0.2"/>
    <row r="311" ht="14.25" hidden="1" customHeight="1" x14ac:dyDescent="0.2"/>
    <row r="312" ht="14.25" hidden="1" customHeight="1" x14ac:dyDescent="0.2"/>
    <row r="313" ht="14.25" hidden="1" customHeight="1" x14ac:dyDescent="0.2"/>
    <row r="314" ht="14.25" hidden="1" customHeight="1" x14ac:dyDescent="0.2"/>
    <row r="315" ht="14.25" hidden="1" customHeight="1" x14ac:dyDescent="0.2"/>
    <row r="316" ht="14.25" hidden="1" customHeight="1" x14ac:dyDescent="0.2"/>
    <row r="317" ht="14.25" hidden="1" customHeight="1" x14ac:dyDescent="0.2"/>
    <row r="318" ht="14.25" hidden="1" customHeight="1" x14ac:dyDescent="0.2"/>
    <row r="319" ht="14.25" hidden="1" customHeight="1" x14ac:dyDescent="0.2"/>
    <row r="320" ht="14.25" hidden="1" customHeight="1" x14ac:dyDescent="0.2"/>
    <row r="321" ht="14.25" hidden="1" customHeight="1" x14ac:dyDescent="0.2"/>
    <row r="322" ht="14.25" hidden="1" customHeight="1" x14ac:dyDescent="0.2"/>
    <row r="323" ht="14.25" hidden="1" customHeight="1" x14ac:dyDescent="0.2"/>
    <row r="324" ht="14.25" hidden="1" customHeight="1" x14ac:dyDescent="0.2"/>
    <row r="325" ht="14.25" hidden="1" customHeight="1" x14ac:dyDescent="0.2"/>
    <row r="326" ht="14.25" hidden="1" customHeight="1" x14ac:dyDescent="0.2"/>
    <row r="327" ht="14.25" hidden="1" customHeight="1" x14ac:dyDescent="0.2"/>
    <row r="328" ht="14.25" hidden="1" customHeight="1" x14ac:dyDescent="0.2"/>
    <row r="329" ht="14.25" hidden="1" customHeight="1" x14ac:dyDescent="0.2"/>
    <row r="330" ht="14.25" hidden="1" customHeight="1" x14ac:dyDescent="0.2"/>
    <row r="331" ht="14.25" hidden="1" customHeight="1" x14ac:dyDescent="0.2"/>
    <row r="332" ht="14.25" hidden="1" customHeight="1" x14ac:dyDescent="0.2"/>
    <row r="333" ht="14.25" hidden="1" customHeight="1" x14ac:dyDescent="0.2"/>
    <row r="334" ht="14.25" hidden="1" customHeight="1" x14ac:dyDescent="0.2"/>
    <row r="335" ht="14.25" hidden="1" customHeight="1" x14ac:dyDescent="0.2"/>
    <row r="336" ht="14.25" hidden="1" customHeight="1" x14ac:dyDescent="0.2"/>
    <row r="337" ht="14.25" hidden="1" customHeight="1" x14ac:dyDescent="0.2"/>
    <row r="338" ht="14.25" hidden="1" customHeight="1" x14ac:dyDescent="0.2"/>
    <row r="339" ht="14.25" hidden="1" customHeight="1" x14ac:dyDescent="0.2"/>
    <row r="340" ht="14.25" hidden="1" customHeight="1" x14ac:dyDescent="0.2"/>
    <row r="341" ht="14.25" hidden="1" customHeight="1" x14ac:dyDescent="0.2"/>
    <row r="342" ht="14.25" hidden="1" customHeight="1" x14ac:dyDescent="0.2"/>
    <row r="343" ht="14.25" hidden="1" customHeight="1" x14ac:dyDescent="0.2"/>
    <row r="344" ht="14.25" hidden="1" customHeight="1" x14ac:dyDescent="0.2"/>
    <row r="345" ht="14.25" hidden="1" customHeight="1" x14ac:dyDescent="0.2"/>
    <row r="346" ht="14.25" hidden="1" customHeight="1" x14ac:dyDescent="0.2"/>
    <row r="347" ht="14.25" hidden="1" customHeight="1" x14ac:dyDescent="0.2"/>
    <row r="348" ht="14.25" hidden="1" customHeight="1" x14ac:dyDescent="0.2"/>
    <row r="349" ht="14.25" hidden="1" customHeight="1" x14ac:dyDescent="0.2"/>
    <row r="350" ht="14.25" hidden="1" customHeight="1" x14ac:dyDescent="0.2"/>
    <row r="351" ht="14.25" hidden="1" customHeight="1" x14ac:dyDescent="0.2"/>
    <row r="352" ht="14.25" hidden="1" customHeight="1" x14ac:dyDescent="0.2"/>
    <row r="353" ht="14.25" hidden="1" customHeight="1" x14ac:dyDescent="0.2"/>
    <row r="354" ht="14.25" hidden="1" customHeight="1" x14ac:dyDescent="0.2"/>
    <row r="355" ht="14.25" hidden="1" customHeight="1" x14ac:dyDescent="0.2"/>
    <row r="356" ht="14.25" hidden="1" customHeight="1" x14ac:dyDescent="0.2"/>
    <row r="357" ht="14.25" hidden="1" customHeight="1" x14ac:dyDescent="0.2"/>
    <row r="358" ht="14.25" hidden="1" customHeight="1" x14ac:dyDescent="0.2"/>
    <row r="359" ht="14.25" hidden="1" customHeight="1" x14ac:dyDescent="0.2"/>
    <row r="360" ht="14.25" hidden="1" customHeight="1" x14ac:dyDescent="0.2"/>
    <row r="361" ht="14.25" hidden="1" customHeight="1" x14ac:dyDescent="0.2"/>
    <row r="362" ht="14.25" hidden="1" customHeight="1" x14ac:dyDescent="0.2"/>
    <row r="363" ht="14.25" hidden="1" customHeight="1" x14ac:dyDescent="0.2"/>
    <row r="364" ht="14.25" hidden="1" customHeight="1" x14ac:dyDescent="0.2"/>
    <row r="365" ht="14.25" hidden="1" customHeight="1" x14ac:dyDescent="0.2"/>
    <row r="366" ht="14.25" hidden="1" customHeight="1" x14ac:dyDescent="0.2"/>
    <row r="367" ht="14.25" hidden="1" customHeight="1" x14ac:dyDescent="0.2"/>
    <row r="368" ht="14.25" hidden="1" customHeight="1" x14ac:dyDescent="0.2"/>
    <row r="369" ht="14.25" hidden="1" customHeight="1" x14ac:dyDescent="0.2"/>
    <row r="370" ht="14.25" hidden="1" customHeight="1" x14ac:dyDescent="0.2"/>
    <row r="371" ht="14.25" hidden="1" customHeight="1" x14ac:dyDescent="0.2"/>
    <row r="372" ht="14.25" hidden="1" customHeight="1" x14ac:dyDescent="0.2"/>
    <row r="373" ht="14.25" hidden="1" customHeight="1" x14ac:dyDescent="0.2"/>
    <row r="374" ht="14.25" hidden="1" customHeight="1" x14ac:dyDescent="0.2"/>
    <row r="375" ht="14.25" hidden="1" customHeight="1" x14ac:dyDescent="0.2"/>
    <row r="376" ht="14.25" hidden="1" customHeight="1" x14ac:dyDescent="0.2"/>
    <row r="377" ht="14.25" hidden="1" customHeight="1" x14ac:dyDescent="0.2"/>
    <row r="378" ht="14.25" hidden="1" customHeight="1" x14ac:dyDescent="0.2"/>
    <row r="379" ht="14.25" hidden="1" customHeight="1" x14ac:dyDescent="0.2"/>
    <row r="380" ht="14.25" hidden="1" customHeight="1" x14ac:dyDescent="0.2"/>
    <row r="381" ht="14.25" hidden="1" customHeight="1" x14ac:dyDescent="0.2"/>
    <row r="382" ht="14.25" hidden="1" customHeight="1" x14ac:dyDescent="0.2"/>
    <row r="383" ht="14.25" hidden="1" customHeight="1" x14ac:dyDescent="0.2"/>
    <row r="384" ht="14.25" hidden="1" customHeight="1" x14ac:dyDescent="0.2"/>
    <row r="385" ht="14.25" hidden="1" customHeight="1" x14ac:dyDescent="0.2"/>
    <row r="386" ht="14.25" hidden="1" customHeight="1" x14ac:dyDescent="0.2"/>
    <row r="387" ht="14.25" hidden="1" customHeight="1" x14ac:dyDescent="0.2"/>
    <row r="388" ht="14.25" hidden="1" customHeight="1" x14ac:dyDescent="0.2"/>
    <row r="389" ht="14.25" hidden="1" customHeight="1" x14ac:dyDescent="0.2"/>
    <row r="390" ht="14.25" hidden="1" customHeight="1" x14ac:dyDescent="0.2"/>
    <row r="391" ht="14.25" hidden="1" customHeight="1" x14ac:dyDescent="0.2"/>
    <row r="392" ht="14.25" hidden="1" customHeight="1" x14ac:dyDescent="0.2"/>
    <row r="393" ht="14.25" hidden="1" customHeight="1" x14ac:dyDescent="0.2"/>
    <row r="394" ht="14.25" hidden="1" customHeight="1" x14ac:dyDescent="0.2"/>
    <row r="395" ht="14.25" hidden="1" customHeight="1" x14ac:dyDescent="0.2"/>
    <row r="396" ht="14.25" hidden="1" customHeight="1" x14ac:dyDescent="0.2"/>
    <row r="397" ht="14.25" hidden="1" customHeight="1" x14ac:dyDescent="0.2"/>
    <row r="398" ht="14.25" hidden="1" customHeight="1" x14ac:dyDescent="0.2"/>
    <row r="399" ht="14.25" hidden="1" customHeight="1" x14ac:dyDescent="0.2"/>
    <row r="400" ht="14.25" hidden="1" customHeight="1" x14ac:dyDescent="0.2"/>
    <row r="401" ht="14.25" hidden="1" customHeight="1" x14ac:dyDescent="0.2"/>
    <row r="402" ht="14.25" hidden="1" customHeight="1" x14ac:dyDescent="0.2"/>
    <row r="403" ht="14.25" hidden="1" customHeight="1" x14ac:dyDescent="0.2"/>
    <row r="404" ht="14.25" hidden="1" customHeight="1" x14ac:dyDescent="0.2"/>
    <row r="405" ht="14.25" hidden="1" customHeight="1" x14ac:dyDescent="0.2"/>
    <row r="406" ht="14.25" hidden="1" customHeight="1" x14ac:dyDescent="0.2"/>
    <row r="407" ht="14.25" hidden="1" customHeight="1" x14ac:dyDescent="0.2"/>
    <row r="408" ht="14.25" hidden="1" customHeight="1" x14ac:dyDescent="0.2"/>
    <row r="409" ht="14.25" hidden="1" customHeight="1" x14ac:dyDescent="0.2"/>
    <row r="410" ht="14.25" hidden="1" customHeight="1" x14ac:dyDescent="0.2"/>
    <row r="411" ht="14.25" hidden="1" customHeight="1" x14ac:dyDescent="0.2"/>
    <row r="412" ht="14.25" hidden="1" customHeight="1" x14ac:dyDescent="0.2"/>
    <row r="413" ht="14.25" hidden="1" customHeight="1" x14ac:dyDescent="0.2"/>
    <row r="414" ht="14.25" hidden="1" customHeight="1" x14ac:dyDescent="0.2"/>
    <row r="415" ht="14.25" hidden="1" customHeight="1" x14ac:dyDescent="0.2"/>
    <row r="416" ht="14.25" hidden="1" customHeight="1" x14ac:dyDescent="0.2"/>
    <row r="417" ht="14.25" hidden="1" customHeight="1" x14ac:dyDescent="0.2"/>
    <row r="418" ht="14.25" hidden="1" customHeight="1" x14ac:dyDescent="0.2"/>
    <row r="419" ht="14.25" hidden="1" customHeight="1" x14ac:dyDescent="0.2"/>
    <row r="420" ht="14.25" hidden="1" customHeight="1" x14ac:dyDescent="0.2"/>
    <row r="421" ht="14.25" hidden="1" customHeight="1" x14ac:dyDescent="0.2"/>
    <row r="422" ht="14.25" hidden="1" customHeight="1" x14ac:dyDescent="0.2"/>
    <row r="423" ht="14.25" hidden="1" customHeight="1" x14ac:dyDescent="0.2"/>
    <row r="424" ht="14.25" hidden="1" customHeight="1" x14ac:dyDescent="0.2"/>
    <row r="425" ht="14.25" hidden="1" customHeight="1" x14ac:dyDescent="0.2"/>
    <row r="426" ht="14.25" hidden="1" customHeight="1" x14ac:dyDescent="0.2"/>
    <row r="427" ht="14.25" hidden="1" customHeight="1" x14ac:dyDescent="0.2"/>
    <row r="428" ht="14.25" hidden="1" customHeight="1" x14ac:dyDescent="0.2"/>
    <row r="429" ht="14.25" hidden="1" customHeight="1" x14ac:dyDescent="0.2"/>
    <row r="430" ht="14.25" hidden="1" customHeight="1" x14ac:dyDescent="0.2"/>
    <row r="431" ht="14.25" hidden="1" customHeight="1" x14ac:dyDescent="0.2"/>
    <row r="432" ht="14.25" hidden="1" customHeight="1" x14ac:dyDescent="0.2"/>
    <row r="433" ht="14.25" hidden="1" customHeight="1" x14ac:dyDescent="0.2"/>
    <row r="434" ht="14.25" hidden="1" customHeight="1" x14ac:dyDescent="0.2"/>
    <row r="435" ht="14.25" hidden="1" customHeight="1" x14ac:dyDescent="0.2"/>
    <row r="436" ht="14.25" hidden="1" customHeight="1" x14ac:dyDescent="0.2"/>
    <row r="437" ht="14.25" hidden="1" customHeight="1" x14ac:dyDescent="0.2"/>
    <row r="438" ht="14.25" hidden="1" customHeight="1" x14ac:dyDescent="0.2"/>
    <row r="439" ht="14.25" hidden="1" customHeight="1" x14ac:dyDescent="0.2"/>
    <row r="440" ht="14.25" hidden="1" customHeight="1" x14ac:dyDescent="0.2"/>
    <row r="441" ht="14.25" hidden="1" customHeight="1" x14ac:dyDescent="0.2"/>
    <row r="442" ht="14.25" hidden="1" customHeight="1" x14ac:dyDescent="0.2"/>
    <row r="443" ht="14.25" hidden="1" customHeight="1" x14ac:dyDescent="0.2"/>
    <row r="444" ht="14.25" hidden="1" customHeight="1" x14ac:dyDescent="0.2"/>
    <row r="445" ht="14.25" hidden="1" customHeight="1" x14ac:dyDescent="0.2"/>
    <row r="446" ht="14.25" hidden="1" customHeight="1" x14ac:dyDescent="0.2"/>
    <row r="447" ht="14.25" hidden="1" customHeight="1" x14ac:dyDescent="0.2"/>
    <row r="448" ht="14.25" hidden="1" customHeight="1" x14ac:dyDescent="0.2"/>
    <row r="449" ht="14.25" hidden="1" customHeight="1" x14ac:dyDescent="0.2"/>
    <row r="450" ht="14.25" hidden="1" customHeight="1" x14ac:dyDescent="0.2"/>
    <row r="451" ht="14.25" hidden="1" customHeight="1" x14ac:dyDescent="0.2"/>
    <row r="452" ht="14.25" hidden="1" customHeight="1" x14ac:dyDescent="0.2"/>
    <row r="453" ht="14.25" hidden="1" customHeight="1" x14ac:dyDescent="0.2"/>
    <row r="454" ht="14.25" hidden="1" customHeight="1" x14ac:dyDescent="0.2"/>
    <row r="455" ht="14.25" hidden="1" customHeight="1" x14ac:dyDescent="0.2"/>
    <row r="456" ht="14.25" hidden="1" customHeight="1" x14ac:dyDescent="0.2"/>
    <row r="457" ht="14.25" hidden="1" customHeight="1" x14ac:dyDescent="0.2"/>
    <row r="458" ht="14.25" hidden="1" customHeight="1" x14ac:dyDescent="0.2"/>
    <row r="459" ht="14.25" hidden="1" customHeight="1" x14ac:dyDescent="0.2"/>
    <row r="460" ht="14.25" hidden="1" customHeight="1" x14ac:dyDescent="0.2"/>
    <row r="461" ht="14.25" hidden="1" customHeight="1" x14ac:dyDescent="0.2"/>
    <row r="462" ht="14.25" hidden="1" customHeight="1" x14ac:dyDescent="0.2"/>
    <row r="463" ht="14.25" hidden="1" customHeight="1" x14ac:dyDescent="0.2"/>
    <row r="464" ht="14.25" hidden="1" customHeight="1" x14ac:dyDescent="0.2"/>
    <row r="465" ht="14.25" hidden="1" customHeight="1" x14ac:dyDescent="0.2"/>
    <row r="466" ht="14.25" hidden="1" customHeight="1" x14ac:dyDescent="0.2"/>
    <row r="467" ht="14.25" hidden="1" customHeight="1" x14ac:dyDescent="0.2"/>
    <row r="468" ht="14.25" hidden="1" customHeight="1" x14ac:dyDescent="0.2"/>
    <row r="469" ht="14.25" hidden="1" customHeight="1" x14ac:dyDescent="0.2"/>
    <row r="470" ht="14.25" hidden="1" customHeight="1" x14ac:dyDescent="0.2"/>
    <row r="471" ht="14.25" hidden="1" customHeight="1" x14ac:dyDescent="0.2"/>
    <row r="472" ht="14.25" hidden="1" customHeight="1" x14ac:dyDescent="0.2"/>
    <row r="473" ht="14.25" hidden="1" customHeight="1" x14ac:dyDescent="0.2"/>
    <row r="474" ht="14.25" hidden="1" customHeight="1" x14ac:dyDescent="0.2"/>
    <row r="475" ht="14.25" hidden="1" customHeight="1" x14ac:dyDescent="0.2"/>
    <row r="476" ht="14.25" hidden="1" customHeight="1" x14ac:dyDescent="0.2"/>
    <row r="477" ht="14.25" hidden="1" customHeight="1" x14ac:dyDescent="0.2"/>
    <row r="478" ht="14.25" hidden="1" customHeight="1" x14ac:dyDescent="0.2"/>
    <row r="479" ht="14.25" hidden="1" customHeight="1" x14ac:dyDescent="0.2"/>
    <row r="480" ht="14.25" hidden="1" customHeight="1" x14ac:dyDescent="0.2"/>
    <row r="481" ht="14.25" hidden="1" customHeight="1" x14ac:dyDescent="0.2"/>
    <row r="482" ht="14.25" hidden="1" customHeight="1" x14ac:dyDescent="0.2"/>
    <row r="483" ht="14.25" hidden="1" customHeight="1" x14ac:dyDescent="0.2"/>
    <row r="484" ht="14.25" hidden="1" customHeight="1" x14ac:dyDescent="0.2"/>
    <row r="485" ht="14.25" hidden="1" customHeight="1" x14ac:dyDescent="0.2"/>
    <row r="486" ht="14.25" hidden="1" customHeight="1" x14ac:dyDescent="0.2"/>
    <row r="487" ht="14.25" hidden="1" customHeight="1" x14ac:dyDescent="0.2"/>
    <row r="488" ht="14.25" hidden="1" customHeight="1" x14ac:dyDescent="0.2"/>
    <row r="489" ht="14.25" hidden="1" customHeight="1" x14ac:dyDescent="0.2"/>
    <row r="490" ht="14.25" hidden="1" customHeight="1" x14ac:dyDescent="0.2"/>
    <row r="491" ht="14.25" hidden="1" customHeight="1" x14ac:dyDescent="0.2"/>
    <row r="492" ht="14.25" hidden="1" customHeight="1" x14ac:dyDescent="0.2"/>
    <row r="493" ht="14.25" hidden="1" customHeight="1" x14ac:dyDescent="0.2"/>
    <row r="494" ht="14.25" hidden="1" customHeight="1" x14ac:dyDescent="0.2"/>
    <row r="495" ht="14.25" hidden="1" customHeight="1" x14ac:dyDescent="0.2"/>
    <row r="496" ht="14.25" hidden="1" customHeight="1" x14ac:dyDescent="0.2"/>
    <row r="497" ht="14.25" hidden="1" customHeight="1" x14ac:dyDescent="0.2"/>
    <row r="498" ht="14.25" hidden="1" customHeight="1" x14ac:dyDescent="0.2"/>
    <row r="499" ht="14.25" hidden="1" customHeight="1" x14ac:dyDescent="0.2"/>
    <row r="500" ht="14.25" hidden="1" customHeight="1" x14ac:dyDescent="0.2"/>
    <row r="501" ht="14.25" hidden="1" customHeight="1" x14ac:dyDescent="0.2"/>
    <row r="502" ht="14.25" hidden="1" customHeight="1" x14ac:dyDescent="0.2"/>
    <row r="503" ht="14.25" hidden="1" customHeight="1" x14ac:dyDescent="0.2"/>
    <row r="504" ht="14.25" hidden="1" customHeight="1" x14ac:dyDescent="0.2"/>
    <row r="505" ht="14.25" hidden="1" customHeight="1" x14ac:dyDescent="0.2"/>
    <row r="506" ht="14.25" hidden="1" customHeight="1" x14ac:dyDescent="0.2"/>
    <row r="507" ht="14.25" hidden="1" customHeight="1" x14ac:dyDescent="0.2"/>
    <row r="508" ht="14.25" hidden="1" customHeight="1" x14ac:dyDescent="0.2"/>
    <row r="509" ht="14.25" hidden="1" customHeight="1" x14ac:dyDescent="0.2"/>
    <row r="510" ht="14.25" hidden="1" customHeight="1" x14ac:dyDescent="0.2"/>
    <row r="511" ht="14.25" hidden="1" customHeight="1" x14ac:dyDescent="0.2"/>
    <row r="512" ht="14.25" hidden="1" customHeight="1" x14ac:dyDescent="0.2"/>
    <row r="513" ht="14.25" hidden="1" customHeight="1" x14ac:dyDescent="0.2"/>
    <row r="514" ht="14.25" hidden="1" customHeight="1" x14ac:dyDescent="0.2"/>
    <row r="515" ht="14.25" hidden="1" customHeight="1" x14ac:dyDescent="0.2"/>
    <row r="516" ht="14.25" hidden="1" customHeight="1" x14ac:dyDescent="0.2"/>
    <row r="517" ht="14.25" hidden="1" customHeight="1" x14ac:dyDescent="0.2"/>
    <row r="518" ht="14.25" hidden="1" customHeight="1" x14ac:dyDescent="0.2"/>
    <row r="519" ht="14.25" hidden="1" customHeight="1" x14ac:dyDescent="0.2"/>
    <row r="520" ht="14.25" hidden="1" customHeight="1" x14ac:dyDescent="0.2"/>
    <row r="521" ht="14.25" hidden="1" customHeight="1" x14ac:dyDescent="0.2"/>
    <row r="522" ht="14.25" hidden="1" customHeight="1" x14ac:dyDescent="0.2"/>
    <row r="523" ht="14.25" hidden="1" customHeight="1" x14ac:dyDescent="0.2"/>
    <row r="524" ht="14.25" hidden="1" customHeight="1" x14ac:dyDescent="0.2"/>
    <row r="525" ht="14.25" hidden="1" customHeight="1" x14ac:dyDescent="0.2"/>
    <row r="526" ht="14.25" hidden="1" customHeight="1" x14ac:dyDescent="0.2"/>
    <row r="527" ht="14.25" hidden="1" customHeight="1" x14ac:dyDescent="0.2"/>
    <row r="528" ht="14.25" hidden="1" customHeight="1" x14ac:dyDescent="0.2"/>
    <row r="529" ht="14.25" hidden="1" customHeight="1" x14ac:dyDescent="0.2"/>
    <row r="530" ht="14.25" hidden="1" customHeight="1" x14ac:dyDescent="0.2"/>
    <row r="531" ht="14.25" hidden="1" customHeight="1" x14ac:dyDescent="0.2"/>
    <row r="532" ht="14.25" hidden="1" customHeight="1" x14ac:dyDescent="0.2"/>
    <row r="533" ht="14.25" hidden="1" customHeight="1" x14ac:dyDescent="0.2"/>
    <row r="534" ht="14.25" hidden="1" customHeight="1" x14ac:dyDescent="0.2"/>
    <row r="535" ht="14.25" hidden="1" customHeight="1" x14ac:dyDescent="0.2"/>
    <row r="536" ht="14.25" hidden="1" customHeight="1" x14ac:dyDescent="0.2"/>
    <row r="537" ht="14.25" hidden="1" customHeight="1" x14ac:dyDescent="0.2"/>
    <row r="538" ht="14.25" hidden="1" customHeight="1" x14ac:dyDescent="0.2"/>
    <row r="539" ht="14.25" hidden="1" customHeight="1" x14ac:dyDescent="0.2"/>
    <row r="540" ht="14.25" hidden="1" customHeight="1" x14ac:dyDescent="0.2"/>
    <row r="541" ht="14.25" hidden="1" customHeight="1" x14ac:dyDescent="0.2"/>
    <row r="542" ht="14.25" hidden="1" customHeight="1" x14ac:dyDescent="0.2"/>
    <row r="543" ht="14.25" hidden="1" customHeight="1" x14ac:dyDescent="0.2"/>
    <row r="544" ht="14.25" hidden="1" customHeight="1" x14ac:dyDescent="0.2"/>
    <row r="545" ht="14.25" hidden="1" customHeight="1" x14ac:dyDescent="0.2"/>
    <row r="546" ht="14.25" hidden="1" customHeight="1" x14ac:dyDescent="0.2"/>
    <row r="547" ht="14.25" hidden="1" customHeight="1" x14ac:dyDescent="0.2"/>
    <row r="548" ht="14.25" hidden="1" customHeight="1" x14ac:dyDescent="0.2"/>
    <row r="549" ht="14.25" hidden="1" customHeight="1" x14ac:dyDescent="0.2"/>
    <row r="550" ht="14.25" hidden="1" customHeight="1" x14ac:dyDescent="0.2"/>
    <row r="551" ht="14.25" hidden="1" customHeight="1" x14ac:dyDescent="0.2"/>
    <row r="552" ht="14.25" hidden="1" customHeight="1" x14ac:dyDescent="0.2"/>
    <row r="553" ht="14.25" hidden="1" customHeight="1" x14ac:dyDescent="0.2"/>
    <row r="554" ht="14.25" hidden="1" customHeight="1" x14ac:dyDescent="0.2"/>
    <row r="555" ht="14.25" hidden="1" customHeight="1" x14ac:dyDescent="0.2"/>
    <row r="556" ht="14.25" hidden="1" customHeight="1" x14ac:dyDescent="0.2"/>
    <row r="557" ht="14.25" hidden="1" customHeight="1" x14ac:dyDescent="0.2"/>
    <row r="558" ht="14.25" hidden="1" customHeight="1" x14ac:dyDescent="0.2"/>
    <row r="559" ht="14.25" hidden="1" customHeight="1" x14ac:dyDescent="0.2"/>
    <row r="560" ht="14.25" hidden="1" customHeight="1" x14ac:dyDescent="0.2"/>
    <row r="561" ht="14.25" hidden="1" customHeight="1" x14ac:dyDescent="0.2"/>
    <row r="562" ht="14.25" hidden="1" customHeight="1" x14ac:dyDescent="0.2"/>
    <row r="563" ht="14.25" hidden="1" customHeight="1" x14ac:dyDescent="0.2"/>
    <row r="564" ht="14.25" hidden="1" customHeight="1" x14ac:dyDescent="0.2"/>
    <row r="565" ht="14.25" hidden="1" customHeight="1" x14ac:dyDescent="0.2"/>
    <row r="566" ht="14.25" hidden="1" customHeight="1" x14ac:dyDescent="0.2"/>
    <row r="567" ht="14.25" hidden="1" customHeight="1" x14ac:dyDescent="0.2"/>
    <row r="568" ht="14.25" hidden="1" customHeight="1" x14ac:dyDescent="0.2"/>
    <row r="569" ht="14.25" hidden="1" customHeight="1" x14ac:dyDescent="0.2"/>
    <row r="570" ht="14.25" hidden="1" customHeight="1" x14ac:dyDescent="0.2"/>
    <row r="571" ht="14.25" hidden="1" customHeight="1" x14ac:dyDescent="0.2"/>
    <row r="572" ht="14.25" hidden="1" customHeight="1" x14ac:dyDescent="0.2"/>
    <row r="573" ht="14.25" hidden="1" customHeight="1" x14ac:dyDescent="0.2"/>
    <row r="574" ht="14.25" hidden="1" customHeight="1" x14ac:dyDescent="0.2"/>
    <row r="575" ht="14.25" hidden="1" customHeight="1" x14ac:dyDescent="0.2"/>
    <row r="576" ht="14.25" hidden="1" customHeight="1" x14ac:dyDescent="0.2"/>
    <row r="577" ht="14.25" hidden="1" customHeight="1" x14ac:dyDescent="0.2"/>
    <row r="578" ht="14.25" hidden="1" customHeight="1" x14ac:dyDescent="0.2"/>
    <row r="579" ht="14.25" hidden="1" customHeight="1" x14ac:dyDescent="0.2"/>
    <row r="580" ht="14.25" hidden="1" customHeight="1" x14ac:dyDescent="0.2"/>
    <row r="581" ht="14.25" hidden="1" customHeight="1" x14ac:dyDescent="0.2"/>
    <row r="582" ht="14.25" hidden="1" customHeight="1" x14ac:dyDescent="0.2"/>
    <row r="583" ht="14.25" hidden="1" customHeight="1" x14ac:dyDescent="0.2"/>
    <row r="584" ht="14.25" hidden="1" customHeight="1" x14ac:dyDescent="0.2"/>
    <row r="585" ht="14.25" hidden="1" customHeight="1" x14ac:dyDescent="0.2"/>
    <row r="586" ht="14.25" hidden="1" customHeight="1" x14ac:dyDescent="0.2"/>
    <row r="587" ht="14.25" hidden="1" customHeight="1" x14ac:dyDescent="0.2"/>
    <row r="588" ht="14.25" hidden="1" customHeight="1" x14ac:dyDescent="0.2"/>
    <row r="589" ht="14.25" hidden="1" customHeight="1" x14ac:dyDescent="0.2"/>
    <row r="590" ht="14.25" hidden="1" customHeight="1" x14ac:dyDescent="0.2"/>
    <row r="591" ht="14.25" hidden="1" customHeight="1" x14ac:dyDescent="0.2"/>
    <row r="592" ht="14.25" hidden="1" customHeight="1" x14ac:dyDescent="0.2"/>
    <row r="593" ht="14.25" hidden="1" customHeight="1" x14ac:dyDescent="0.2"/>
    <row r="594" ht="14.25" hidden="1" customHeight="1" x14ac:dyDescent="0.2"/>
    <row r="595" ht="14.25" hidden="1" customHeight="1" x14ac:dyDescent="0.2"/>
    <row r="596" ht="14.25" hidden="1" customHeight="1" x14ac:dyDescent="0.2"/>
    <row r="597" ht="14.25" hidden="1" customHeight="1" x14ac:dyDescent="0.2"/>
    <row r="598" ht="14.25" hidden="1" customHeight="1" x14ac:dyDescent="0.2"/>
    <row r="599" ht="14.25" hidden="1" customHeight="1" x14ac:dyDescent="0.2"/>
    <row r="600" ht="14.25" hidden="1" customHeight="1" x14ac:dyDescent="0.2"/>
    <row r="601" ht="14.25" hidden="1" customHeight="1" x14ac:dyDescent="0.2"/>
    <row r="602" ht="14.25" hidden="1" customHeight="1" x14ac:dyDescent="0.2"/>
    <row r="603" ht="14.25" hidden="1" customHeight="1" x14ac:dyDescent="0.2"/>
    <row r="604" ht="14.25" hidden="1" customHeight="1" x14ac:dyDescent="0.2"/>
    <row r="605" ht="14.25" hidden="1" customHeight="1" x14ac:dyDescent="0.2"/>
    <row r="606" ht="14.25" hidden="1" customHeight="1" x14ac:dyDescent="0.2"/>
    <row r="607" ht="14.25" hidden="1" customHeight="1" x14ac:dyDescent="0.2"/>
    <row r="608" ht="14.25" hidden="1" customHeight="1" x14ac:dyDescent="0.2"/>
    <row r="609" ht="14.25" hidden="1" customHeight="1" x14ac:dyDescent="0.2"/>
    <row r="610" ht="14.25" hidden="1" customHeight="1" x14ac:dyDescent="0.2"/>
    <row r="611" ht="14.25" hidden="1" customHeight="1" x14ac:dyDescent="0.2"/>
    <row r="612" ht="14.25" hidden="1" customHeight="1" x14ac:dyDescent="0.2"/>
    <row r="613" ht="14.25" hidden="1" customHeight="1" x14ac:dyDescent="0.2"/>
    <row r="614" ht="14.25" hidden="1" customHeight="1" x14ac:dyDescent="0.2"/>
    <row r="615" ht="14.25" hidden="1" customHeight="1" x14ac:dyDescent="0.2"/>
    <row r="616" ht="14.25" hidden="1" customHeight="1" x14ac:dyDescent="0.2"/>
    <row r="617" ht="14.25" hidden="1" customHeight="1" x14ac:dyDescent="0.2"/>
    <row r="618" ht="14.25" hidden="1" customHeight="1" x14ac:dyDescent="0.2"/>
    <row r="619" ht="14.25" hidden="1" customHeight="1" x14ac:dyDescent="0.2"/>
    <row r="620" ht="14.25" hidden="1" customHeight="1" x14ac:dyDescent="0.2"/>
    <row r="621" ht="14.25" hidden="1" customHeight="1" x14ac:dyDescent="0.2"/>
    <row r="622" ht="14.25" hidden="1" customHeight="1" x14ac:dyDescent="0.2"/>
    <row r="623" ht="14.25" hidden="1" customHeight="1" x14ac:dyDescent="0.2"/>
    <row r="624" ht="14.25" hidden="1" customHeight="1" x14ac:dyDescent="0.2"/>
    <row r="625" ht="14.25" hidden="1" customHeight="1" x14ac:dyDescent="0.2"/>
    <row r="626" ht="14.25" hidden="1" customHeight="1" x14ac:dyDescent="0.2"/>
    <row r="627" ht="14.25" hidden="1" customHeight="1" x14ac:dyDescent="0.2"/>
    <row r="628" ht="14.25" hidden="1" customHeight="1" x14ac:dyDescent="0.2"/>
    <row r="629" ht="14.25" hidden="1" customHeight="1" x14ac:dyDescent="0.2"/>
    <row r="630" ht="14.25" hidden="1" customHeight="1" x14ac:dyDescent="0.2"/>
    <row r="631" ht="14.25" hidden="1" customHeight="1" x14ac:dyDescent="0.2"/>
    <row r="632" ht="14.25" hidden="1" customHeight="1" x14ac:dyDescent="0.2"/>
    <row r="633" ht="14.25" hidden="1" customHeight="1" x14ac:dyDescent="0.2"/>
    <row r="634" ht="14.25" hidden="1" customHeight="1" x14ac:dyDescent="0.2"/>
    <row r="635" ht="14.25" hidden="1" customHeight="1" x14ac:dyDescent="0.2"/>
    <row r="636" ht="14.25" hidden="1" customHeight="1" x14ac:dyDescent="0.2"/>
    <row r="637" ht="14.25" hidden="1" customHeight="1" x14ac:dyDescent="0.2"/>
    <row r="638" ht="14.25" hidden="1" customHeight="1" x14ac:dyDescent="0.2"/>
    <row r="639" ht="14.25" hidden="1" customHeight="1" x14ac:dyDescent="0.2"/>
    <row r="640" ht="14.25" hidden="1" customHeight="1" x14ac:dyDescent="0.2"/>
    <row r="641" ht="14.25" hidden="1" customHeight="1" x14ac:dyDescent="0.2"/>
    <row r="642" ht="14.25" hidden="1" customHeight="1" x14ac:dyDescent="0.2"/>
    <row r="643" ht="14.25" hidden="1" customHeight="1" x14ac:dyDescent="0.2"/>
    <row r="644" ht="14.25" hidden="1" customHeight="1" x14ac:dyDescent="0.2"/>
    <row r="645" ht="14.25" hidden="1" customHeight="1" x14ac:dyDescent="0.2"/>
    <row r="646" ht="14.25" hidden="1" customHeight="1" x14ac:dyDescent="0.2"/>
    <row r="647" ht="14.25" hidden="1" customHeight="1" x14ac:dyDescent="0.2"/>
    <row r="648" ht="14.25" hidden="1" customHeight="1" x14ac:dyDescent="0.2"/>
    <row r="649" ht="14.25" hidden="1" customHeight="1" x14ac:dyDescent="0.2"/>
    <row r="650" ht="14.25" hidden="1" customHeight="1" x14ac:dyDescent="0.2"/>
    <row r="651" ht="14.25" hidden="1" customHeight="1" x14ac:dyDescent="0.2"/>
    <row r="652" ht="14.25" hidden="1" customHeight="1" x14ac:dyDescent="0.2"/>
    <row r="653" ht="14.25" hidden="1" customHeight="1" x14ac:dyDescent="0.2"/>
    <row r="654" ht="14.25" hidden="1" customHeight="1" x14ac:dyDescent="0.2"/>
    <row r="655" ht="14.25" hidden="1" customHeight="1" x14ac:dyDescent="0.2"/>
    <row r="656" ht="14.25" hidden="1" customHeight="1" x14ac:dyDescent="0.2"/>
    <row r="657" ht="14.25" hidden="1" customHeight="1" x14ac:dyDescent="0.2"/>
    <row r="658" ht="14.25" hidden="1" customHeight="1" x14ac:dyDescent="0.2"/>
    <row r="659" ht="14.25" hidden="1" customHeight="1" x14ac:dyDescent="0.2"/>
    <row r="660" ht="14.25" hidden="1" customHeight="1" x14ac:dyDescent="0.2"/>
    <row r="661" ht="14.25" hidden="1" customHeight="1" x14ac:dyDescent="0.2"/>
    <row r="662" ht="14.25" hidden="1" customHeight="1" x14ac:dyDescent="0.2"/>
    <row r="663" ht="14.25" hidden="1" customHeight="1" x14ac:dyDescent="0.2"/>
    <row r="664" ht="14.25" hidden="1" customHeight="1" x14ac:dyDescent="0.2"/>
    <row r="665" ht="14.25" hidden="1" customHeight="1" x14ac:dyDescent="0.2"/>
    <row r="666" ht="14.25" hidden="1" customHeight="1" x14ac:dyDescent="0.2"/>
    <row r="667" ht="14.25" hidden="1" customHeight="1" x14ac:dyDescent="0.2"/>
    <row r="668" ht="14.25" hidden="1" customHeight="1" x14ac:dyDescent="0.2"/>
    <row r="669" ht="14.25" hidden="1" customHeight="1" x14ac:dyDescent="0.2"/>
    <row r="670" ht="14.25" hidden="1" customHeight="1" x14ac:dyDescent="0.2"/>
    <row r="671" ht="14.25" hidden="1" customHeight="1" x14ac:dyDescent="0.2"/>
    <row r="672" ht="14.25" hidden="1" customHeight="1" x14ac:dyDescent="0.2"/>
    <row r="673" ht="14.25" hidden="1" customHeight="1" x14ac:dyDescent="0.2"/>
    <row r="674" ht="14.25" hidden="1" customHeight="1" x14ac:dyDescent="0.2"/>
    <row r="675" ht="14.25" hidden="1" customHeight="1" x14ac:dyDescent="0.2"/>
    <row r="676" ht="14.25" hidden="1" customHeight="1" x14ac:dyDescent="0.2"/>
    <row r="677" ht="14.25" hidden="1" customHeight="1" x14ac:dyDescent="0.2"/>
    <row r="678" ht="14.25" hidden="1" customHeight="1" x14ac:dyDescent="0.2"/>
    <row r="679" ht="14.25" hidden="1" customHeight="1" x14ac:dyDescent="0.2"/>
    <row r="680" ht="14.25" hidden="1" customHeight="1" x14ac:dyDescent="0.2"/>
    <row r="681" ht="14.25" hidden="1" customHeight="1" x14ac:dyDescent="0.2"/>
    <row r="682" ht="14.25" hidden="1" customHeight="1" x14ac:dyDescent="0.2"/>
    <row r="683" ht="14.25" hidden="1" customHeight="1" x14ac:dyDescent="0.2"/>
    <row r="684" ht="14.25" hidden="1" customHeight="1" x14ac:dyDescent="0.2"/>
    <row r="685" ht="14.25" hidden="1" customHeight="1" x14ac:dyDescent="0.2"/>
    <row r="686" ht="14.25" hidden="1" customHeight="1" x14ac:dyDescent="0.2"/>
    <row r="687" ht="14.25" hidden="1" customHeight="1" x14ac:dyDescent="0.2"/>
    <row r="688" ht="14.25" hidden="1" customHeight="1" x14ac:dyDescent="0.2"/>
    <row r="689" ht="14.25" hidden="1" customHeight="1" x14ac:dyDescent="0.2"/>
    <row r="690" ht="14.25" hidden="1" customHeight="1" x14ac:dyDescent="0.2"/>
    <row r="691" ht="14.25" hidden="1" customHeight="1" x14ac:dyDescent="0.2"/>
    <row r="692" ht="14.25" hidden="1" customHeight="1" x14ac:dyDescent="0.2"/>
    <row r="693" ht="14.25" hidden="1" customHeight="1" x14ac:dyDescent="0.2"/>
    <row r="694" ht="14.25" hidden="1" customHeight="1" x14ac:dyDescent="0.2"/>
    <row r="695" ht="14.25" hidden="1" customHeight="1" x14ac:dyDescent="0.2"/>
    <row r="696" ht="14.25" hidden="1" customHeight="1" x14ac:dyDescent="0.2"/>
    <row r="697" ht="14.25" hidden="1" customHeight="1" x14ac:dyDescent="0.2"/>
    <row r="698" ht="14.25" hidden="1" customHeight="1" x14ac:dyDescent="0.2"/>
    <row r="699" ht="14.25" hidden="1" customHeight="1" x14ac:dyDescent="0.2"/>
    <row r="700" ht="14.25" hidden="1" customHeight="1" x14ac:dyDescent="0.2"/>
    <row r="701" ht="14.25" hidden="1" customHeight="1" x14ac:dyDescent="0.2"/>
    <row r="702" ht="14.25" hidden="1" customHeight="1" x14ac:dyDescent="0.2"/>
    <row r="703" ht="14.25" hidden="1" customHeight="1" x14ac:dyDescent="0.2"/>
    <row r="704" ht="14.25" hidden="1" customHeight="1" x14ac:dyDescent="0.2"/>
    <row r="705" ht="14.25" hidden="1" customHeight="1" x14ac:dyDescent="0.2"/>
    <row r="706" ht="14.25" hidden="1" customHeight="1" x14ac:dyDescent="0.2"/>
    <row r="707" ht="14.25" hidden="1" customHeight="1" x14ac:dyDescent="0.2"/>
    <row r="708" ht="14.25" hidden="1" customHeight="1" x14ac:dyDescent="0.2"/>
    <row r="709" ht="14.25" hidden="1" customHeight="1" x14ac:dyDescent="0.2"/>
    <row r="710" ht="14.25" hidden="1" customHeight="1" x14ac:dyDescent="0.2"/>
    <row r="711" ht="14.25" hidden="1" customHeight="1" x14ac:dyDescent="0.2"/>
    <row r="712" ht="14.25" hidden="1" customHeight="1" x14ac:dyDescent="0.2"/>
    <row r="713" ht="14.25" hidden="1" customHeight="1" x14ac:dyDescent="0.2"/>
    <row r="714" ht="14.25" hidden="1" customHeight="1" x14ac:dyDescent="0.2"/>
    <row r="715" ht="14.25" hidden="1" customHeight="1" x14ac:dyDescent="0.2"/>
    <row r="716" ht="14.25" hidden="1" customHeight="1" x14ac:dyDescent="0.2"/>
    <row r="717" ht="14.25" hidden="1" customHeight="1" x14ac:dyDescent="0.2"/>
    <row r="718" ht="14.25" hidden="1" customHeight="1" x14ac:dyDescent="0.2"/>
    <row r="719" ht="14.25" hidden="1" customHeight="1" x14ac:dyDescent="0.2"/>
    <row r="720" ht="14.25" hidden="1" customHeight="1" x14ac:dyDescent="0.2"/>
    <row r="721" ht="14.25" hidden="1" customHeight="1" x14ac:dyDescent="0.2"/>
    <row r="722" ht="14.25" hidden="1" customHeight="1" x14ac:dyDescent="0.2"/>
    <row r="723" ht="14.25" hidden="1" customHeight="1" x14ac:dyDescent="0.2"/>
    <row r="724" ht="14.25" hidden="1" customHeight="1" x14ac:dyDescent="0.2"/>
    <row r="725" ht="14.25" hidden="1" customHeight="1" x14ac:dyDescent="0.2"/>
    <row r="726" ht="14.25" hidden="1" customHeight="1" x14ac:dyDescent="0.2"/>
    <row r="727" ht="14.25" hidden="1" customHeight="1" x14ac:dyDescent="0.2"/>
    <row r="728" ht="14.25" hidden="1" customHeight="1" x14ac:dyDescent="0.2"/>
    <row r="729" ht="14.25" hidden="1" customHeight="1" x14ac:dyDescent="0.2"/>
    <row r="730" ht="14.25" hidden="1" customHeight="1" x14ac:dyDescent="0.2"/>
    <row r="731" ht="14.25" hidden="1" customHeight="1" x14ac:dyDescent="0.2"/>
    <row r="732" ht="14.25" hidden="1" customHeight="1" x14ac:dyDescent="0.2"/>
    <row r="733" ht="14.25" hidden="1" customHeight="1" x14ac:dyDescent="0.2"/>
    <row r="734" ht="14.25" hidden="1" customHeight="1" x14ac:dyDescent="0.2"/>
    <row r="735" ht="14.25" hidden="1" customHeight="1" x14ac:dyDescent="0.2"/>
    <row r="736" ht="14.25" hidden="1" customHeight="1" x14ac:dyDescent="0.2"/>
    <row r="737" ht="14.25" hidden="1" customHeight="1" x14ac:dyDescent="0.2"/>
    <row r="738" ht="14.25" hidden="1" customHeight="1" x14ac:dyDescent="0.2"/>
    <row r="739" ht="14.25" hidden="1" customHeight="1" x14ac:dyDescent="0.2"/>
    <row r="740" ht="14.25" hidden="1" customHeight="1" x14ac:dyDescent="0.2"/>
    <row r="741" ht="14.25" hidden="1" customHeight="1" x14ac:dyDescent="0.2"/>
    <row r="742" ht="14.25" hidden="1" customHeight="1" x14ac:dyDescent="0.2"/>
    <row r="743" ht="14.25" hidden="1" customHeight="1" x14ac:dyDescent="0.2"/>
    <row r="744" ht="14.25" hidden="1" customHeight="1" x14ac:dyDescent="0.2"/>
    <row r="745" ht="14.25" hidden="1" customHeight="1" x14ac:dyDescent="0.2"/>
    <row r="746" ht="14.25" hidden="1" customHeight="1" x14ac:dyDescent="0.2"/>
    <row r="747" ht="14.25" hidden="1" customHeight="1" x14ac:dyDescent="0.2"/>
    <row r="748" ht="14.25" hidden="1" customHeight="1" x14ac:dyDescent="0.2"/>
    <row r="749" ht="14.25" hidden="1" customHeight="1" x14ac:dyDescent="0.2"/>
    <row r="750" ht="14.25" hidden="1" customHeight="1" x14ac:dyDescent="0.2"/>
    <row r="751" ht="14.25" hidden="1" customHeight="1" x14ac:dyDescent="0.2"/>
    <row r="752" ht="14.25" hidden="1" customHeight="1" x14ac:dyDescent="0.2"/>
    <row r="753" ht="14.25" hidden="1" customHeight="1" x14ac:dyDescent="0.2"/>
    <row r="754" ht="14.25" hidden="1" customHeight="1" x14ac:dyDescent="0.2"/>
    <row r="755" ht="14.25" hidden="1" customHeight="1" x14ac:dyDescent="0.2"/>
    <row r="756" ht="14.25" hidden="1" customHeight="1" x14ac:dyDescent="0.2"/>
    <row r="757" ht="14.25" hidden="1" customHeight="1" x14ac:dyDescent="0.2"/>
    <row r="758" ht="14.25" hidden="1" customHeight="1" x14ac:dyDescent="0.2"/>
    <row r="759" ht="14.25" hidden="1" customHeight="1" x14ac:dyDescent="0.2"/>
    <row r="760" ht="14.25" hidden="1" customHeight="1" x14ac:dyDescent="0.2"/>
    <row r="761" ht="14.25" hidden="1" customHeight="1" x14ac:dyDescent="0.2"/>
    <row r="762" ht="14.25" hidden="1" customHeight="1" x14ac:dyDescent="0.2"/>
    <row r="763" ht="14.25" hidden="1" customHeight="1" x14ac:dyDescent="0.2"/>
    <row r="764" ht="14.25" hidden="1" customHeight="1" x14ac:dyDescent="0.2"/>
    <row r="765" ht="14.25" hidden="1" customHeight="1" x14ac:dyDescent="0.2"/>
    <row r="766" ht="14.25" hidden="1" customHeight="1" x14ac:dyDescent="0.2"/>
    <row r="767" ht="14.25" hidden="1" customHeight="1" x14ac:dyDescent="0.2"/>
    <row r="768" ht="14.25" hidden="1" customHeight="1" x14ac:dyDescent="0.2"/>
    <row r="769" ht="14.25" hidden="1" customHeight="1" x14ac:dyDescent="0.2"/>
    <row r="770" ht="14.25" hidden="1" customHeight="1" x14ac:dyDescent="0.2"/>
    <row r="771" ht="14.25" hidden="1" customHeight="1" x14ac:dyDescent="0.2"/>
    <row r="772" ht="14.25" hidden="1" customHeight="1" x14ac:dyDescent="0.2"/>
    <row r="773" ht="14.25" hidden="1" customHeight="1" x14ac:dyDescent="0.2"/>
    <row r="774" ht="14.25" hidden="1" customHeight="1" x14ac:dyDescent="0.2"/>
    <row r="775" ht="14.25" hidden="1" customHeight="1" x14ac:dyDescent="0.2"/>
    <row r="776" ht="14.25" hidden="1" customHeight="1" x14ac:dyDescent="0.2"/>
    <row r="777" ht="14.25" hidden="1" customHeight="1" x14ac:dyDescent="0.2"/>
    <row r="778" ht="14.25" hidden="1" customHeight="1" x14ac:dyDescent="0.2"/>
    <row r="779" ht="14.25" hidden="1" customHeight="1" x14ac:dyDescent="0.2"/>
    <row r="780" ht="14.25" hidden="1" customHeight="1" x14ac:dyDescent="0.2"/>
    <row r="781" ht="14.25" hidden="1" customHeight="1" x14ac:dyDescent="0.2"/>
    <row r="782" ht="14.25" hidden="1" customHeight="1" x14ac:dyDescent="0.2"/>
    <row r="783" ht="14.25" hidden="1" customHeight="1" x14ac:dyDescent="0.2"/>
    <row r="784" ht="14.25" hidden="1" customHeight="1" x14ac:dyDescent="0.2"/>
    <row r="785" ht="14.25" hidden="1" customHeight="1" x14ac:dyDescent="0.2"/>
    <row r="786" ht="14.25" hidden="1" customHeight="1" x14ac:dyDescent="0.2"/>
    <row r="787" ht="14.25" hidden="1" customHeight="1" x14ac:dyDescent="0.2"/>
    <row r="788" ht="14.25" hidden="1" customHeight="1" x14ac:dyDescent="0.2"/>
    <row r="789" ht="14.25" hidden="1" customHeight="1" x14ac:dyDescent="0.2"/>
    <row r="790" ht="14.25" hidden="1" customHeight="1" x14ac:dyDescent="0.2"/>
    <row r="791" ht="14.25" hidden="1" customHeight="1" x14ac:dyDescent="0.2"/>
    <row r="792" ht="14.25" hidden="1" customHeight="1" x14ac:dyDescent="0.2"/>
    <row r="793" ht="14.25" hidden="1" customHeight="1" x14ac:dyDescent="0.2"/>
    <row r="794" ht="14.25" hidden="1" customHeight="1" x14ac:dyDescent="0.2"/>
    <row r="795" ht="14.25" hidden="1" customHeight="1" x14ac:dyDescent="0.2"/>
    <row r="796" ht="14.25" hidden="1" customHeight="1" x14ac:dyDescent="0.2"/>
    <row r="797" ht="14.25" hidden="1" customHeight="1" x14ac:dyDescent="0.2"/>
    <row r="798" ht="14.25" hidden="1" customHeight="1" x14ac:dyDescent="0.2"/>
    <row r="799" ht="14.25" hidden="1" customHeight="1" x14ac:dyDescent="0.2"/>
    <row r="800" ht="14.25" hidden="1" customHeight="1" x14ac:dyDescent="0.2"/>
    <row r="801" ht="14.25" hidden="1" customHeight="1" x14ac:dyDescent="0.2"/>
    <row r="802" ht="14.25" hidden="1" customHeight="1" x14ac:dyDescent="0.2"/>
    <row r="803" ht="14.25" hidden="1" customHeight="1" x14ac:dyDescent="0.2"/>
    <row r="804" ht="14.25" hidden="1" customHeight="1" x14ac:dyDescent="0.2"/>
    <row r="805" ht="14.25" hidden="1" customHeight="1" x14ac:dyDescent="0.2"/>
    <row r="806" ht="14.25" hidden="1" customHeight="1" x14ac:dyDescent="0.2"/>
    <row r="807" ht="14.25" hidden="1" customHeight="1" x14ac:dyDescent="0.2"/>
    <row r="808" ht="14.25" hidden="1" customHeight="1" x14ac:dyDescent="0.2"/>
    <row r="809" ht="14.25" hidden="1" customHeight="1" x14ac:dyDescent="0.2"/>
    <row r="810" ht="14.25" hidden="1" customHeight="1" x14ac:dyDescent="0.2"/>
    <row r="811" ht="14.25" hidden="1" customHeight="1" x14ac:dyDescent="0.2"/>
    <row r="812" ht="14.25" hidden="1" customHeight="1" x14ac:dyDescent="0.2"/>
    <row r="813" ht="14.25" hidden="1" customHeight="1" x14ac:dyDescent="0.2"/>
    <row r="814" ht="14.25" hidden="1" customHeight="1" x14ac:dyDescent="0.2"/>
    <row r="815" ht="14.25" hidden="1" customHeight="1" x14ac:dyDescent="0.2"/>
    <row r="816" ht="14.25" hidden="1" customHeight="1" x14ac:dyDescent="0.2"/>
    <row r="817" ht="14.25" hidden="1" customHeight="1" x14ac:dyDescent="0.2"/>
    <row r="818" ht="14.25" hidden="1" customHeight="1" x14ac:dyDescent="0.2"/>
    <row r="819" ht="14.25" hidden="1" customHeight="1" x14ac:dyDescent="0.2"/>
    <row r="820" ht="14.25" hidden="1" customHeight="1" x14ac:dyDescent="0.2"/>
    <row r="821" ht="14.25" hidden="1" customHeight="1" x14ac:dyDescent="0.2"/>
    <row r="822" ht="14.25" hidden="1" customHeight="1" x14ac:dyDescent="0.2"/>
    <row r="823" ht="14.25" hidden="1" customHeight="1" x14ac:dyDescent="0.2"/>
    <row r="824" ht="14.25" hidden="1" customHeight="1" x14ac:dyDescent="0.2"/>
    <row r="825" ht="14.25" hidden="1" customHeight="1" x14ac:dyDescent="0.2"/>
    <row r="826" ht="14.25" hidden="1" customHeight="1" x14ac:dyDescent="0.2"/>
    <row r="827" ht="14.25" hidden="1" customHeight="1" x14ac:dyDescent="0.2"/>
    <row r="828" ht="14.25" hidden="1" customHeight="1" x14ac:dyDescent="0.2"/>
    <row r="829" ht="14.25" hidden="1" customHeight="1" x14ac:dyDescent="0.2"/>
    <row r="830" ht="14.25" hidden="1" customHeight="1" x14ac:dyDescent="0.2"/>
    <row r="831" ht="14.25" hidden="1" customHeight="1" x14ac:dyDescent="0.2"/>
    <row r="832" ht="14.25" hidden="1" customHeight="1" x14ac:dyDescent="0.2"/>
    <row r="833" ht="14.25" hidden="1" customHeight="1" x14ac:dyDescent="0.2"/>
    <row r="834" ht="14.25" hidden="1" customHeight="1" x14ac:dyDescent="0.2"/>
    <row r="835" ht="14.25" hidden="1" customHeight="1" x14ac:dyDescent="0.2"/>
    <row r="836" ht="14.25" hidden="1" customHeight="1" x14ac:dyDescent="0.2"/>
    <row r="837" ht="14.25" hidden="1" customHeight="1" x14ac:dyDescent="0.2"/>
    <row r="838" ht="14.25" hidden="1" customHeight="1" x14ac:dyDescent="0.2"/>
    <row r="839" ht="14.25" hidden="1" customHeight="1" x14ac:dyDescent="0.2"/>
    <row r="840" ht="14.25" hidden="1" customHeight="1" x14ac:dyDescent="0.2"/>
    <row r="841" ht="14.25" hidden="1" customHeight="1" x14ac:dyDescent="0.2"/>
    <row r="842" ht="14.25" hidden="1" customHeight="1" x14ac:dyDescent="0.2"/>
    <row r="843" ht="14.25" hidden="1" customHeight="1" x14ac:dyDescent="0.2"/>
    <row r="844" ht="14.25" hidden="1" customHeight="1" x14ac:dyDescent="0.2"/>
    <row r="845" ht="14.25" hidden="1" customHeight="1" x14ac:dyDescent="0.2"/>
    <row r="846" ht="14.25" hidden="1" customHeight="1" x14ac:dyDescent="0.2"/>
    <row r="847" ht="14.25" hidden="1" customHeight="1" x14ac:dyDescent="0.2"/>
    <row r="848" ht="14.25" hidden="1" customHeight="1" x14ac:dyDescent="0.2"/>
    <row r="849" ht="14.25" hidden="1" customHeight="1" x14ac:dyDescent="0.2"/>
    <row r="850" ht="14.25" hidden="1" customHeight="1" x14ac:dyDescent="0.2"/>
    <row r="851" ht="14.25" hidden="1" customHeight="1" x14ac:dyDescent="0.2"/>
    <row r="852" ht="14.25" hidden="1" customHeight="1" x14ac:dyDescent="0.2"/>
    <row r="853" ht="14.25" hidden="1" customHeight="1" x14ac:dyDescent="0.2"/>
    <row r="854" ht="14.25" hidden="1" customHeight="1" x14ac:dyDescent="0.2"/>
    <row r="855" ht="14.25" hidden="1" customHeight="1" x14ac:dyDescent="0.2"/>
    <row r="856" ht="14.25" hidden="1" customHeight="1" x14ac:dyDescent="0.2"/>
    <row r="857" ht="14.25" hidden="1" customHeight="1" x14ac:dyDescent="0.2"/>
    <row r="858" ht="14.25" hidden="1" customHeight="1" x14ac:dyDescent="0.2"/>
    <row r="859" ht="14.25" hidden="1" customHeight="1" x14ac:dyDescent="0.2"/>
    <row r="860" ht="14.25" hidden="1" customHeight="1" x14ac:dyDescent="0.2"/>
    <row r="861" ht="14.25" hidden="1" customHeight="1" x14ac:dyDescent="0.2"/>
    <row r="862" ht="14.25" hidden="1" customHeight="1" x14ac:dyDescent="0.2"/>
    <row r="863" ht="14.25" hidden="1" customHeight="1" x14ac:dyDescent="0.2"/>
    <row r="864" ht="14.25" hidden="1" customHeight="1" x14ac:dyDescent="0.2"/>
    <row r="865" ht="14.25" hidden="1" customHeight="1" x14ac:dyDescent="0.2"/>
    <row r="866" ht="14.25" hidden="1" customHeight="1" x14ac:dyDescent="0.2"/>
    <row r="867" ht="14.25" hidden="1" customHeight="1" x14ac:dyDescent="0.2"/>
    <row r="868" ht="14.25" hidden="1" customHeight="1" x14ac:dyDescent="0.2"/>
    <row r="869" ht="14.25" hidden="1" customHeight="1" x14ac:dyDescent="0.2"/>
    <row r="870" ht="14.25" hidden="1" customHeight="1" x14ac:dyDescent="0.2"/>
    <row r="871" ht="14.25" hidden="1" customHeight="1" x14ac:dyDescent="0.2"/>
    <row r="872" ht="14.25" hidden="1" customHeight="1" x14ac:dyDescent="0.2"/>
    <row r="873" ht="14.25" hidden="1" customHeight="1" x14ac:dyDescent="0.2"/>
    <row r="874" ht="14.25" hidden="1" customHeight="1" x14ac:dyDescent="0.2"/>
    <row r="875" ht="14.25" hidden="1" customHeight="1" x14ac:dyDescent="0.2"/>
    <row r="876" ht="14.25" hidden="1" customHeight="1" x14ac:dyDescent="0.2"/>
    <row r="877" ht="14.25" hidden="1" customHeight="1" x14ac:dyDescent="0.2"/>
    <row r="878" ht="14.25" hidden="1" customHeight="1" x14ac:dyDescent="0.2"/>
    <row r="879" ht="14.25" hidden="1" customHeight="1" x14ac:dyDescent="0.2"/>
    <row r="880" ht="14.25" hidden="1" customHeight="1" x14ac:dyDescent="0.2"/>
    <row r="881" ht="14.25" hidden="1" customHeight="1" x14ac:dyDescent="0.2"/>
    <row r="882" ht="14.25" hidden="1" customHeight="1" x14ac:dyDescent="0.2"/>
    <row r="883" ht="14.25" hidden="1" customHeight="1" x14ac:dyDescent="0.2"/>
    <row r="884" ht="14.25" hidden="1" customHeight="1" x14ac:dyDescent="0.2"/>
    <row r="885" ht="14.25" hidden="1" customHeight="1" x14ac:dyDescent="0.2"/>
    <row r="886" ht="14.25" hidden="1" customHeight="1" x14ac:dyDescent="0.2"/>
    <row r="887" ht="14.25" hidden="1" customHeight="1" x14ac:dyDescent="0.2"/>
    <row r="888" ht="14.25" hidden="1" customHeight="1" x14ac:dyDescent="0.2"/>
    <row r="889" ht="14.25" hidden="1" customHeight="1" x14ac:dyDescent="0.2"/>
    <row r="890" ht="14.25" hidden="1" customHeight="1" x14ac:dyDescent="0.2"/>
    <row r="891" ht="14.25" hidden="1" customHeight="1" x14ac:dyDescent="0.2"/>
    <row r="892" ht="14.25" hidden="1" customHeight="1" x14ac:dyDescent="0.2"/>
    <row r="893" ht="14.25" hidden="1" customHeight="1" x14ac:dyDescent="0.2"/>
    <row r="894" ht="14.25" hidden="1" customHeight="1" x14ac:dyDescent="0.2"/>
    <row r="895" ht="14.25" hidden="1" customHeight="1" x14ac:dyDescent="0.2"/>
    <row r="896" ht="14.25" hidden="1" customHeight="1" x14ac:dyDescent="0.2"/>
    <row r="897" ht="14.25" hidden="1" customHeight="1" x14ac:dyDescent="0.2"/>
    <row r="898" ht="14.25" hidden="1" customHeight="1" x14ac:dyDescent="0.2"/>
    <row r="899" ht="14.25" hidden="1" customHeight="1" x14ac:dyDescent="0.2"/>
    <row r="900" ht="14.25" hidden="1" customHeight="1" x14ac:dyDescent="0.2"/>
    <row r="901" ht="14.25" hidden="1" customHeight="1" x14ac:dyDescent="0.2"/>
    <row r="902" ht="14.25" hidden="1" customHeight="1" x14ac:dyDescent="0.2"/>
    <row r="903" ht="14.25" hidden="1" customHeight="1" x14ac:dyDescent="0.2"/>
    <row r="904" ht="14.25" hidden="1" customHeight="1" x14ac:dyDescent="0.2"/>
    <row r="905" ht="14.25" hidden="1" customHeight="1" x14ac:dyDescent="0.2"/>
    <row r="906" ht="14.25" hidden="1" customHeight="1" x14ac:dyDescent="0.2"/>
    <row r="907" ht="14.25" hidden="1" customHeight="1" x14ac:dyDescent="0.2"/>
    <row r="908" ht="14.25" hidden="1" customHeight="1" x14ac:dyDescent="0.2"/>
    <row r="909" ht="14.25" hidden="1" customHeight="1" x14ac:dyDescent="0.2"/>
    <row r="910" ht="14.25" hidden="1" customHeight="1" x14ac:dyDescent="0.2"/>
    <row r="911" ht="14.25" hidden="1" customHeight="1" x14ac:dyDescent="0.2"/>
    <row r="912" ht="14.25" hidden="1" customHeight="1" x14ac:dyDescent="0.2"/>
    <row r="913" ht="14.25" hidden="1" customHeight="1" x14ac:dyDescent="0.2"/>
    <row r="914" ht="14.25" hidden="1" customHeight="1" x14ac:dyDescent="0.2"/>
    <row r="915" ht="14.25" hidden="1" customHeight="1" x14ac:dyDescent="0.2"/>
    <row r="916" ht="14.25" hidden="1" customHeight="1" x14ac:dyDescent="0.2"/>
    <row r="917" ht="14.25" hidden="1" customHeight="1" x14ac:dyDescent="0.2"/>
    <row r="918" ht="14.25" hidden="1" customHeight="1" x14ac:dyDescent="0.2"/>
    <row r="919" ht="14.25" hidden="1" customHeight="1" x14ac:dyDescent="0.2"/>
    <row r="920" ht="14.25" hidden="1" customHeight="1" x14ac:dyDescent="0.2"/>
    <row r="921" ht="14.25" hidden="1" customHeight="1" x14ac:dyDescent="0.2"/>
    <row r="922" ht="14.25" hidden="1" customHeight="1" x14ac:dyDescent="0.2"/>
    <row r="923" ht="14.25" hidden="1" customHeight="1" x14ac:dyDescent="0.2"/>
    <row r="924" ht="14.25" hidden="1" customHeight="1" x14ac:dyDescent="0.2"/>
    <row r="925" ht="14.25" hidden="1" customHeight="1" x14ac:dyDescent="0.2"/>
    <row r="926" ht="14.25" hidden="1" customHeight="1" x14ac:dyDescent="0.2"/>
    <row r="927" ht="14.25" hidden="1" customHeight="1" x14ac:dyDescent="0.2"/>
    <row r="928" ht="14.25" hidden="1" customHeight="1" x14ac:dyDescent="0.2"/>
    <row r="929" ht="14.25" hidden="1" customHeight="1" x14ac:dyDescent="0.2"/>
    <row r="930" ht="14.25" hidden="1" customHeight="1" x14ac:dyDescent="0.2"/>
    <row r="931" ht="14.25" hidden="1" customHeight="1" x14ac:dyDescent="0.2"/>
    <row r="932" ht="14.25" hidden="1" customHeight="1" x14ac:dyDescent="0.2"/>
    <row r="933" ht="14.25" hidden="1" customHeight="1" x14ac:dyDescent="0.2"/>
    <row r="934" ht="14.25" hidden="1" customHeight="1" x14ac:dyDescent="0.2"/>
    <row r="935" ht="14.25" hidden="1" customHeight="1" x14ac:dyDescent="0.2"/>
    <row r="936" ht="14.25" hidden="1" customHeight="1" x14ac:dyDescent="0.2"/>
    <row r="937" ht="14.25" hidden="1" customHeight="1" x14ac:dyDescent="0.2"/>
    <row r="938" ht="14.25" hidden="1" customHeight="1" x14ac:dyDescent="0.2"/>
    <row r="939" ht="14.25" hidden="1" customHeight="1" x14ac:dyDescent="0.2"/>
    <row r="940" ht="14.25" hidden="1" customHeight="1" x14ac:dyDescent="0.2"/>
    <row r="941" ht="14.25" hidden="1" customHeight="1" x14ac:dyDescent="0.2"/>
    <row r="942" ht="14.25" hidden="1" customHeight="1" x14ac:dyDescent="0.2"/>
    <row r="943" ht="14.25" hidden="1" customHeight="1" x14ac:dyDescent="0.2"/>
    <row r="944" ht="14.25" hidden="1" customHeight="1" x14ac:dyDescent="0.2"/>
    <row r="945" ht="14.25" hidden="1" customHeight="1" x14ac:dyDescent="0.2"/>
    <row r="946" ht="14.25" hidden="1" customHeight="1" x14ac:dyDescent="0.2"/>
    <row r="947" ht="14.25" hidden="1" customHeight="1" x14ac:dyDescent="0.2"/>
    <row r="948" ht="14.25" hidden="1" customHeight="1" x14ac:dyDescent="0.2"/>
    <row r="949" ht="14.25" hidden="1" customHeight="1" x14ac:dyDescent="0.2"/>
    <row r="950" ht="14.25" hidden="1" customHeight="1" x14ac:dyDescent="0.2"/>
    <row r="951" ht="14.25" hidden="1" customHeight="1" x14ac:dyDescent="0.2"/>
    <row r="952" ht="14.25" hidden="1" customHeight="1" x14ac:dyDescent="0.2"/>
    <row r="953" ht="14.25" hidden="1" customHeight="1" x14ac:dyDescent="0.2"/>
    <row r="954" ht="14.25" hidden="1" customHeight="1" x14ac:dyDescent="0.2"/>
    <row r="955" ht="14.25" hidden="1" customHeight="1" x14ac:dyDescent="0.2"/>
    <row r="956" ht="14.25" hidden="1" customHeight="1" x14ac:dyDescent="0.2"/>
    <row r="957" ht="14.25" hidden="1" customHeight="1" x14ac:dyDescent="0.2"/>
    <row r="958" ht="14.25" hidden="1" customHeight="1" x14ac:dyDescent="0.2"/>
    <row r="959" ht="14.25" hidden="1" customHeight="1" x14ac:dyDescent="0.2"/>
    <row r="960" ht="14.25" hidden="1" customHeight="1" x14ac:dyDescent="0.2"/>
    <row r="961" ht="14.25" hidden="1" customHeight="1" x14ac:dyDescent="0.2"/>
    <row r="962" ht="14.25" hidden="1" customHeight="1" x14ac:dyDescent="0.2"/>
    <row r="963" ht="14.25" hidden="1" customHeight="1" x14ac:dyDescent="0.2"/>
    <row r="964" ht="14.25" hidden="1" customHeight="1" x14ac:dyDescent="0.2"/>
    <row r="965" ht="14.25" hidden="1" customHeight="1" x14ac:dyDescent="0.2"/>
    <row r="966" ht="14.25" hidden="1" customHeight="1" x14ac:dyDescent="0.2"/>
    <row r="967" ht="14.25" hidden="1" customHeight="1" x14ac:dyDescent="0.2"/>
    <row r="968" ht="14.25" hidden="1" customHeight="1" x14ac:dyDescent="0.2"/>
    <row r="969" ht="14.25" hidden="1" customHeight="1" x14ac:dyDescent="0.2"/>
    <row r="970" ht="14.25" hidden="1" customHeight="1" x14ac:dyDescent="0.2"/>
    <row r="971" ht="14.25" hidden="1" customHeight="1" x14ac:dyDescent="0.2"/>
    <row r="972" ht="14.25" hidden="1" customHeight="1" x14ac:dyDescent="0.2"/>
    <row r="973" ht="14.25" hidden="1" customHeight="1" x14ac:dyDescent="0.2"/>
    <row r="974" ht="14.25" hidden="1" customHeight="1" x14ac:dyDescent="0.2"/>
    <row r="975" ht="14.25" hidden="1" customHeight="1" x14ac:dyDescent="0.2"/>
    <row r="976" ht="14.25" hidden="1" customHeight="1" x14ac:dyDescent="0.2"/>
    <row r="977" ht="14.25" hidden="1" customHeight="1" x14ac:dyDescent="0.2"/>
    <row r="978" ht="14.25" hidden="1" customHeight="1" x14ac:dyDescent="0.2"/>
    <row r="979" ht="14.25" hidden="1" customHeight="1" x14ac:dyDescent="0.2"/>
    <row r="980" ht="14.25" hidden="1" customHeight="1" x14ac:dyDescent="0.2"/>
    <row r="981" ht="14.25" hidden="1" customHeight="1" x14ac:dyDescent="0.2"/>
    <row r="982" ht="14.25" hidden="1" customHeight="1" x14ac:dyDescent="0.2"/>
    <row r="983" ht="14.25" hidden="1" customHeight="1" x14ac:dyDescent="0.2"/>
    <row r="984" ht="14.25" hidden="1" customHeight="1" x14ac:dyDescent="0.2"/>
    <row r="985" ht="14.25" hidden="1" customHeight="1" x14ac:dyDescent="0.2"/>
    <row r="986" ht="14.25" hidden="1" customHeight="1" x14ac:dyDescent="0.2"/>
    <row r="987" ht="14.25" hidden="1" customHeight="1" x14ac:dyDescent="0.2"/>
    <row r="988" ht="14.25" hidden="1" customHeight="1" x14ac:dyDescent="0.2"/>
    <row r="989" ht="14.25" hidden="1" customHeight="1" x14ac:dyDescent="0.2"/>
    <row r="990" ht="14.25" hidden="1" customHeight="1" x14ac:dyDescent="0.2"/>
    <row r="991" ht="14.25" hidden="1" customHeight="1" x14ac:dyDescent="0.2"/>
    <row r="992" ht="14.25" hidden="1" customHeight="1" x14ac:dyDescent="0.2"/>
    <row r="993" ht="14.25" hidden="1" customHeight="1" x14ac:dyDescent="0.2"/>
    <row r="994" ht="14.25" hidden="1" customHeight="1" x14ac:dyDescent="0.2"/>
    <row r="995" ht="14.25" hidden="1" customHeight="1" x14ac:dyDescent="0.2"/>
    <row r="996" ht="14.25" hidden="1" customHeight="1" x14ac:dyDescent="0.2"/>
    <row r="997" ht="14.25" hidden="1" customHeight="1" x14ac:dyDescent="0.2"/>
    <row r="998" ht="14.25" hidden="1" customHeight="1" x14ac:dyDescent="0.2"/>
    <row r="999" ht="14.25" hidden="1" customHeight="1" x14ac:dyDescent="0.2"/>
    <row r="1000" ht="14.25" hidden="1" customHeight="1" x14ac:dyDescent="0.2"/>
    <row r="1001" ht="14.25" hidden="1" customHeight="1" x14ac:dyDescent="0.2"/>
    <row r="1002" ht="14.25" hidden="1" customHeight="1" x14ac:dyDescent="0.2"/>
    <row r="1003" ht="14.25" hidden="1" customHeight="1" x14ac:dyDescent="0.2"/>
    <row r="1004" ht="14.25" hidden="1" customHeight="1" x14ac:dyDescent="0.2"/>
    <row r="1005" ht="14.25" hidden="1" customHeight="1" x14ac:dyDescent="0.2"/>
    <row r="1006" ht="14.25" hidden="1" customHeight="1" x14ac:dyDescent="0.2"/>
    <row r="1007" ht="14.25" hidden="1" customHeight="1" x14ac:dyDescent="0.2"/>
    <row r="1008" ht="14.25" hidden="1" customHeight="1" x14ac:dyDescent="0.2"/>
    <row r="1009" ht="14.25" hidden="1" customHeight="1" x14ac:dyDescent="0.2"/>
    <row r="1010" ht="14.25" hidden="1" customHeight="1" x14ac:dyDescent="0.2"/>
    <row r="1011" ht="14.25" hidden="1" customHeight="1" x14ac:dyDescent="0.2"/>
    <row r="1012" ht="14.25" hidden="1" customHeight="1" x14ac:dyDescent="0.2"/>
    <row r="1013" ht="14.25" hidden="1" customHeight="1" x14ac:dyDescent="0.2"/>
    <row r="1014" ht="14.25" hidden="1" customHeight="1" x14ac:dyDescent="0.2"/>
    <row r="1015" ht="14.25" hidden="1" customHeight="1" x14ac:dyDescent="0.2"/>
    <row r="1016" ht="14.25" hidden="1" customHeight="1" x14ac:dyDescent="0.2"/>
    <row r="1017" ht="14.25" hidden="1" customHeight="1" x14ac:dyDescent="0.2"/>
    <row r="1018" ht="14.25" hidden="1" customHeight="1" x14ac:dyDescent="0.2"/>
    <row r="1019" ht="14.25" hidden="1" customHeight="1" x14ac:dyDescent="0.2"/>
    <row r="1020" ht="14.25" hidden="1" customHeight="1" x14ac:dyDescent="0.2"/>
    <row r="1021" ht="14.25" hidden="1" customHeight="1" x14ac:dyDescent="0.2"/>
    <row r="1022" ht="14.25" hidden="1" customHeight="1" x14ac:dyDescent="0.2"/>
    <row r="1023" ht="14.25" hidden="1" customHeight="1" x14ac:dyDescent="0.2"/>
    <row r="1024" ht="14.25" hidden="1" customHeight="1" x14ac:dyDescent="0.2"/>
    <row r="1025" ht="14.25" hidden="1" customHeight="1" x14ac:dyDescent="0.2"/>
    <row r="1026" ht="14.25" hidden="1" customHeight="1" x14ac:dyDescent="0.2"/>
    <row r="1027" ht="14.25" hidden="1" customHeight="1" x14ac:dyDescent="0.2"/>
    <row r="1028" ht="14.25" hidden="1" customHeight="1" x14ac:dyDescent="0.2"/>
    <row r="1029" ht="14.25" hidden="1" customHeight="1" x14ac:dyDescent="0.2"/>
    <row r="1030" ht="14.25" hidden="1" customHeight="1" x14ac:dyDescent="0.2"/>
    <row r="1031" ht="14.25" hidden="1" customHeight="1" x14ac:dyDescent="0.2"/>
    <row r="1032" ht="14.25" hidden="1" customHeight="1" x14ac:dyDescent="0.2"/>
    <row r="1033" ht="14.25" hidden="1" customHeight="1" x14ac:dyDescent="0.2"/>
    <row r="1034" ht="14.25" hidden="1" customHeight="1" x14ac:dyDescent="0.2"/>
    <row r="1035" ht="14.25" hidden="1" customHeight="1" x14ac:dyDescent="0.2"/>
    <row r="1036" ht="14.25" hidden="1" customHeight="1" x14ac:dyDescent="0.2"/>
    <row r="1037" ht="14.25" hidden="1" customHeight="1" x14ac:dyDescent="0.2"/>
    <row r="1038" ht="14.25" hidden="1" customHeight="1" x14ac:dyDescent="0.2"/>
    <row r="1039" ht="14.25" hidden="1" customHeight="1" x14ac:dyDescent="0.2"/>
    <row r="1040" ht="14.25" hidden="1" customHeight="1" x14ac:dyDescent="0.2"/>
    <row r="1041" ht="14.25" hidden="1" customHeight="1" x14ac:dyDescent="0.2"/>
    <row r="1042" ht="14.25" hidden="1" customHeight="1" x14ac:dyDescent="0.2"/>
    <row r="1043" ht="14.25" hidden="1" customHeight="1" x14ac:dyDescent="0.2"/>
    <row r="1044" ht="14.25" hidden="1" customHeight="1" x14ac:dyDescent="0.2"/>
    <row r="1045" ht="14.25" hidden="1" customHeight="1" x14ac:dyDescent="0.2"/>
    <row r="1046" ht="14.25" hidden="1" customHeight="1" x14ac:dyDescent="0.2"/>
    <row r="1047" ht="14.25" hidden="1" customHeight="1" x14ac:dyDescent="0.2"/>
    <row r="1048" ht="14.25" hidden="1" customHeight="1" x14ac:dyDescent="0.2"/>
    <row r="1049" ht="14.25" hidden="1" customHeight="1" x14ac:dyDescent="0.2"/>
    <row r="1050" ht="14.25" hidden="1" customHeight="1" x14ac:dyDescent="0.2"/>
    <row r="1051" ht="14.25" hidden="1" customHeight="1" x14ac:dyDescent="0.2"/>
    <row r="1052" ht="14.25" hidden="1" customHeight="1" x14ac:dyDescent="0.2"/>
    <row r="1053" ht="14.25" hidden="1" customHeight="1" x14ac:dyDescent="0.2"/>
    <row r="1054" ht="14.25" hidden="1" customHeight="1" x14ac:dyDescent="0.2"/>
    <row r="1055" ht="14.25" hidden="1" customHeight="1" x14ac:dyDescent="0.2"/>
    <row r="1056" ht="14.25" hidden="1" customHeight="1" x14ac:dyDescent="0.2"/>
    <row r="1057" ht="14.25" hidden="1" customHeight="1" x14ac:dyDescent="0.2"/>
    <row r="1058" ht="14.25" hidden="1" customHeight="1" x14ac:dyDescent="0.2"/>
    <row r="1059" ht="14.25" hidden="1" customHeight="1" x14ac:dyDescent="0.2"/>
    <row r="1060" ht="14.25" hidden="1" customHeight="1" x14ac:dyDescent="0.2"/>
    <row r="1061" ht="14.25" hidden="1" customHeight="1" x14ac:dyDescent="0.2"/>
    <row r="1062" ht="14.25" hidden="1" customHeight="1" x14ac:dyDescent="0.2"/>
    <row r="1063" ht="14.25" hidden="1" customHeight="1" x14ac:dyDescent="0.2"/>
    <row r="1064" ht="14.25" hidden="1" customHeight="1" x14ac:dyDescent="0.2"/>
    <row r="1065" ht="14.25" hidden="1" customHeight="1" x14ac:dyDescent="0.2"/>
    <row r="1066" ht="14.25" hidden="1" customHeight="1" x14ac:dyDescent="0.2"/>
    <row r="1067" ht="14.25" hidden="1" customHeight="1" x14ac:dyDescent="0.2"/>
    <row r="1068" ht="14.25" hidden="1" customHeight="1" x14ac:dyDescent="0.2"/>
    <row r="1069" ht="14.25" hidden="1" customHeight="1" x14ac:dyDescent="0.2"/>
    <row r="1070" ht="14.25" hidden="1" customHeight="1" x14ac:dyDescent="0.2"/>
    <row r="1071" ht="14.25" hidden="1" customHeight="1" x14ac:dyDescent="0.2"/>
    <row r="1072" ht="14.25" hidden="1" customHeight="1" x14ac:dyDescent="0.2"/>
    <row r="1073" ht="14.25" hidden="1" customHeight="1" x14ac:dyDescent="0.2"/>
    <row r="1074" ht="14.25" hidden="1" customHeight="1" x14ac:dyDescent="0.2"/>
    <row r="1075" ht="14.25" hidden="1" customHeight="1" x14ac:dyDescent="0.2"/>
    <row r="1076" ht="14.25" hidden="1" customHeight="1" x14ac:dyDescent="0.2"/>
    <row r="1077" ht="14.25" hidden="1" customHeight="1" x14ac:dyDescent="0.2"/>
    <row r="1078" ht="14.25" hidden="1" customHeight="1" x14ac:dyDescent="0.2"/>
    <row r="1079" ht="14.25" hidden="1" customHeight="1" x14ac:dyDescent="0.2"/>
    <row r="1080" ht="14.25" hidden="1" customHeight="1" x14ac:dyDescent="0.2"/>
    <row r="1081" ht="14.25" hidden="1" customHeight="1" x14ac:dyDescent="0.2"/>
    <row r="1082" ht="14.25" hidden="1" customHeight="1" x14ac:dyDescent="0.2"/>
    <row r="1083" ht="14.25" hidden="1" customHeight="1" x14ac:dyDescent="0.2"/>
    <row r="1084" ht="14.25" hidden="1" customHeight="1" x14ac:dyDescent="0.2"/>
    <row r="1085" ht="14.25" hidden="1" customHeight="1" x14ac:dyDescent="0.2"/>
    <row r="1086" ht="14.25" hidden="1" customHeight="1" x14ac:dyDescent="0.2"/>
    <row r="1087" ht="14.25" hidden="1" customHeight="1" x14ac:dyDescent="0.2"/>
    <row r="1088" ht="14.25" hidden="1" customHeight="1" x14ac:dyDescent="0.2"/>
    <row r="1089" ht="14.25" hidden="1" customHeight="1" x14ac:dyDescent="0.2"/>
    <row r="1090" ht="14.25" hidden="1" customHeight="1" x14ac:dyDescent="0.2"/>
    <row r="1091" ht="14.25" hidden="1" customHeight="1" x14ac:dyDescent="0.2"/>
    <row r="1092" ht="14.25" hidden="1" customHeight="1" x14ac:dyDescent="0.2"/>
    <row r="1093" ht="14.25" hidden="1" customHeight="1" x14ac:dyDescent="0.2"/>
    <row r="1094" ht="14.25" hidden="1" customHeight="1" x14ac:dyDescent="0.2"/>
    <row r="1095" ht="14.25" hidden="1" customHeight="1" x14ac:dyDescent="0.2"/>
    <row r="1096" ht="14.25" hidden="1" customHeight="1" x14ac:dyDescent="0.2"/>
    <row r="1097" ht="14.25" hidden="1" customHeight="1" x14ac:dyDescent="0.2"/>
    <row r="1098" ht="14.25" hidden="1" customHeight="1" x14ac:dyDescent="0.2"/>
    <row r="1099" ht="14.25" hidden="1" customHeight="1" x14ac:dyDescent="0.2"/>
    <row r="1100" ht="14.25" hidden="1" customHeight="1" x14ac:dyDescent="0.2"/>
    <row r="1101" ht="14.25" hidden="1" customHeight="1" x14ac:dyDescent="0.2"/>
    <row r="1102" ht="14.25" hidden="1" customHeight="1" x14ac:dyDescent="0.2"/>
    <row r="1103" ht="14.25" hidden="1" customHeight="1" x14ac:dyDescent="0.2"/>
    <row r="1104" ht="14.25" hidden="1" customHeight="1" x14ac:dyDescent="0.2"/>
    <row r="1105" ht="14.25" hidden="1" customHeight="1" x14ac:dyDescent="0.2"/>
    <row r="1106" ht="14.25" hidden="1" customHeight="1" x14ac:dyDescent="0.2"/>
    <row r="1107" ht="14.25" hidden="1" customHeight="1" x14ac:dyDescent="0.2"/>
    <row r="1108" ht="14.25" hidden="1" customHeight="1" x14ac:dyDescent="0.2"/>
    <row r="1109" ht="14.25" hidden="1" customHeight="1" x14ac:dyDescent="0.2"/>
    <row r="1110" ht="14.25" hidden="1" customHeight="1" x14ac:dyDescent="0.2"/>
    <row r="1111" ht="14.25" hidden="1" customHeight="1" x14ac:dyDescent="0.2"/>
    <row r="1112" ht="14.25" hidden="1" customHeight="1" x14ac:dyDescent="0.2"/>
    <row r="1113" ht="14.25" hidden="1" customHeight="1" x14ac:dyDescent="0.2"/>
    <row r="1114" ht="14.25" hidden="1" customHeight="1" x14ac:dyDescent="0.2"/>
    <row r="1115" ht="14.25" hidden="1" customHeight="1" x14ac:dyDescent="0.2"/>
    <row r="1116" ht="14.25" hidden="1" customHeight="1" x14ac:dyDescent="0.2"/>
    <row r="1117" ht="14.25" hidden="1" customHeight="1" x14ac:dyDescent="0.2"/>
    <row r="1118" ht="14.25" hidden="1" customHeight="1" x14ac:dyDescent="0.2"/>
    <row r="1119" ht="14.25" hidden="1" customHeight="1" x14ac:dyDescent="0.2"/>
    <row r="1120" ht="14.25" hidden="1" customHeight="1" x14ac:dyDescent="0.2"/>
    <row r="1121" ht="14.25" hidden="1" customHeight="1" x14ac:dyDescent="0.2"/>
    <row r="1122" ht="14.25" hidden="1" customHeight="1" x14ac:dyDescent="0.2"/>
    <row r="1123" ht="14.25" hidden="1" customHeight="1" x14ac:dyDescent="0.2"/>
    <row r="1124" ht="14.25" hidden="1" customHeight="1" x14ac:dyDescent="0.2"/>
    <row r="1125" ht="14.25" hidden="1" customHeight="1" x14ac:dyDescent="0.2"/>
    <row r="1126" ht="14.25" hidden="1" customHeight="1" x14ac:dyDescent="0.2"/>
    <row r="1127" ht="14.25" hidden="1" customHeight="1" x14ac:dyDescent="0.2"/>
    <row r="1128" ht="14.25" hidden="1" customHeight="1" x14ac:dyDescent="0.2"/>
    <row r="1129" ht="14.25" hidden="1" customHeight="1" x14ac:dyDescent="0.2"/>
    <row r="1130" ht="14.25" hidden="1" customHeight="1" x14ac:dyDescent="0.2"/>
    <row r="1131" ht="14.25" hidden="1" customHeight="1" x14ac:dyDescent="0.2"/>
    <row r="1132" ht="14.25" hidden="1" customHeight="1" x14ac:dyDescent="0.2"/>
    <row r="1133" ht="14.25" hidden="1" customHeight="1" x14ac:dyDescent="0.2"/>
    <row r="1134" ht="14.25" hidden="1" customHeight="1" x14ac:dyDescent="0.2"/>
    <row r="1135" ht="14.25" hidden="1" customHeight="1" x14ac:dyDescent="0.2"/>
    <row r="1136" ht="14.25" hidden="1" customHeight="1" x14ac:dyDescent="0.2"/>
    <row r="1137" ht="14.25" hidden="1" customHeight="1" x14ac:dyDescent="0.2"/>
    <row r="1138" ht="14.25" hidden="1" customHeight="1" x14ac:dyDescent="0.2"/>
    <row r="1139" ht="14.25" hidden="1" customHeight="1" x14ac:dyDescent="0.2"/>
    <row r="1140" ht="14.25" hidden="1" customHeight="1" x14ac:dyDescent="0.2"/>
    <row r="1141" ht="14.25" hidden="1" customHeight="1" x14ac:dyDescent="0.2"/>
    <row r="1142" ht="14.25" hidden="1" customHeight="1" x14ac:dyDescent="0.2"/>
    <row r="1143" ht="14.25" hidden="1" customHeight="1" x14ac:dyDescent="0.2"/>
    <row r="1144" ht="14.25" hidden="1" customHeight="1" x14ac:dyDescent="0.2"/>
    <row r="1145" ht="14.25" hidden="1" customHeight="1" x14ac:dyDescent="0.2"/>
    <row r="1146" ht="14.25" hidden="1" customHeight="1" x14ac:dyDescent="0.2"/>
    <row r="1147" ht="14.25" hidden="1" customHeight="1" x14ac:dyDescent="0.2"/>
    <row r="1148" ht="14.25" hidden="1" customHeight="1" x14ac:dyDescent="0.2"/>
    <row r="1149" ht="14.25" hidden="1" customHeight="1" x14ac:dyDescent="0.2"/>
    <row r="1150" ht="14.25" hidden="1" customHeight="1" x14ac:dyDescent="0.2"/>
    <row r="1151" ht="14.25" hidden="1" customHeight="1" x14ac:dyDescent="0.2"/>
    <row r="1152" ht="14.25" hidden="1" customHeight="1" x14ac:dyDescent="0.2"/>
    <row r="1153" ht="14.25" hidden="1" customHeight="1" x14ac:dyDescent="0.2"/>
    <row r="1154" ht="14.25" hidden="1" customHeight="1" x14ac:dyDescent="0.2"/>
    <row r="1155" ht="14.25" hidden="1" customHeight="1" x14ac:dyDescent="0.2"/>
    <row r="1156" ht="14.25" hidden="1" customHeight="1" x14ac:dyDescent="0.2"/>
    <row r="1157" ht="14.25" hidden="1" customHeight="1" x14ac:dyDescent="0.2"/>
    <row r="1158" ht="14.25" hidden="1" customHeight="1" x14ac:dyDescent="0.2"/>
    <row r="1159" ht="14.25" hidden="1" customHeight="1" x14ac:dyDescent="0.2"/>
    <row r="1160" ht="14.25" hidden="1" customHeight="1" x14ac:dyDescent="0.2"/>
    <row r="1161" ht="14.25" hidden="1" customHeight="1" x14ac:dyDescent="0.2"/>
    <row r="1162" ht="14.25" hidden="1" customHeight="1" x14ac:dyDescent="0.2"/>
    <row r="1163" ht="14.25" hidden="1" customHeight="1" x14ac:dyDescent="0.2"/>
    <row r="1164" ht="14.25" hidden="1" customHeight="1" x14ac:dyDescent="0.2"/>
    <row r="1165" ht="14.25" hidden="1" customHeight="1" x14ac:dyDescent="0.2"/>
    <row r="1166" ht="14.25" hidden="1" customHeight="1" x14ac:dyDescent="0.2"/>
    <row r="1167" ht="14.25" hidden="1" customHeight="1" x14ac:dyDescent="0.2"/>
    <row r="1168" ht="14.25" hidden="1" customHeight="1" x14ac:dyDescent="0.2"/>
    <row r="1169" ht="14.25" hidden="1" customHeight="1" x14ac:dyDescent="0.2"/>
    <row r="1170" ht="14.25" hidden="1" customHeight="1" x14ac:dyDescent="0.2"/>
    <row r="1171" ht="14.25" hidden="1" customHeight="1" x14ac:dyDescent="0.2"/>
    <row r="1172" ht="14.25" hidden="1" customHeight="1" x14ac:dyDescent="0.2"/>
    <row r="1173" ht="14.25" hidden="1" customHeight="1" x14ac:dyDescent="0.2"/>
    <row r="1174" ht="14.25" hidden="1" customHeight="1" x14ac:dyDescent="0.2"/>
    <row r="1175" ht="14.25" hidden="1" customHeight="1" x14ac:dyDescent="0.2"/>
    <row r="1176" ht="14.25" hidden="1" customHeight="1" x14ac:dyDescent="0.2"/>
    <row r="1177" ht="14.25" hidden="1" customHeight="1" x14ac:dyDescent="0.2"/>
    <row r="1178" ht="14.25" hidden="1" customHeight="1" x14ac:dyDescent="0.2"/>
    <row r="1179" ht="14.25" hidden="1" customHeight="1" x14ac:dyDescent="0.2"/>
    <row r="1180" ht="14.25" hidden="1" customHeight="1" x14ac:dyDescent="0.2"/>
    <row r="1181" ht="14.25" hidden="1" customHeight="1" x14ac:dyDescent="0.2"/>
    <row r="1182" ht="14.25" hidden="1" customHeight="1" x14ac:dyDescent="0.2"/>
    <row r="1183" ht="14.25" hidden="1" customHeight="1" x14ac:dyDescent="0.2"/>
    <row r="1184" ht="14.25" hidden="1" customHeight="1" x14ac:dyDescent="0.2"/>
    <row r="1185" ht="14.25" hidden="1" customHeight="1" x14ac:dyDescent="0.2"/>
    <row r="1186" ht="14.25" hidden="1" customHeight="1" x14ac:dyDescent="0.2"/>
    <row r="1187" ht="14.25" hidden="1" customHeight="1" x14ac:dyDescent="0.2"/>
    <row r="1188" ht="14.25" hidden="1" customHeight="1" x14ac:dyDescent="0.2"/>
    <row r="1189" ht="14.25" hidden="1" customHeight="1" x14ac:dyDescent="0.2"/>
    <row r="1190" ht="14.25" hidden="1" customHeight="1" x14ac:dyDescent="0.2"/>
    <row r="1191" ht="14.25" hidden="1" customHeight="1" x14ac:dyDescent="0.2"/>
    <row r="1192" ht="14.25" hidden="1" customHeight="1" x14ac:dyDescent="0.2"/>
    <row r="1193" ht="14.25" hidden="1" customHeight="1" x14ac:dyDescent="0.2"/>
    <row r="1194" ht="14.25" hidden="1" customHeight="1" x14ac:dyDescent="0.2"/>
    <row r="1195" ht="14.25" hidden="1" customHeight="1" x14ac:dyDescent="0.2"/>
    <row r="1196" ht="14.25" hidden="1" customHeight="1" x14ac:dyDescent="0.2"/>
    <row r="1197" ht="14.25" hidden="1" customHeight="1" x14ac:dyDescent="0.2"/>
    <row r="1198" ht="14.25" hidden="1" customHeight="1" x14ac:dyDescent="0.2"/>
    <row r="1199" ht="14.25" hidden="1" customHeight="1" x14ac:dyDescent="0.2"/>
    <row r="1200" ht="14.25" hidden="1" customHeight="1" x14ac:dyDescent="0.2"/>
    <row r="1201" ht="14.25" hidden="1" customHeight="1" x14ac:dyDescent="0.2"/>
    <row r="1202" ht="14.25" hidden="1" customHeight="1" x14ac:dyDescent="0.2"/>
    <row r="1203" ht="14.25" hidden="1" customHeight="1" x14ac:dyDescent="0.2"/>
    <row r="1204" ht="14.25" hidden="1" customHeight="1" x14ac:dyDescent="0.2"/>
    <row r="1205" ht="14.25" hidden="1" customHeight="1" x14ac:dyDescent="0.2"/>
    <row r="1206" ht="14.25" hidden="1" customHeight="1" x14ac:dyDescent="0.2"/>
    <row r="1207" ht="14.25" hidden="1" customHeight="1" x14ac:dyDescent="0.2"/>
    <row r="1208" ht="14.25" hidden="1" customHeight="1" x14ac:dyDescent="0.2"/>
    <row r="1209" ht="14.25" hidden="1" customHeight="1" x14ac:dyDescent="0.2"/>
    <row r="1210" ht="14.25" hidden="1" customHeight="1" x14ac:dyDescent="0.2"/>
    <row r="1211" ht="14.25" hidden="1" customHeight="1" x14ac:dyDescent="0.2"/>
    <row r="1212" ht="14.25" hidden="1" customHeight="1" x14ac:dyDescent="0.2"/>
    <row r="1213" ht="14.25" hidden="1" customHeight="1" x14ac:dyDescent="0.2"/>
    <row r="1214" ht="14.25" hidden="1" customHeight="1" x14ac:dyDescent="0.2"/>
    <row r="1215" ht="14.25" hidden="1" customHeight="1" x14ac:dyDescent="0.2"/>
    <row r="1216" ht="14.25" hidden="1" customHeight="1" x14ac:dyDescent="0.2"/>
    <row r="1217" ht="14.25" hidden="1" customHeight="1" x14ac:dyDescent="0.2"/>
    <row r="1218" ht="14.25" hidden="1" customHeight="1" x14ac:dyDescent="0.2"/>
    <row r="1219" ht="14.25" hidden="1" customHeight="1" x14ac:dyDescent="0.2"/>
    <row r="1220" ht="14.25" hidden="1" customHeight="1" x14ac:dyDescent="0.2"/>
    <row r="1221" ht="14.25" hidden="1" customHeight="1" x14ac:dyDescent="0.2"/>
    <row r="1222" ht="14.25" hidden="1" customHeight="1" x14ac:dyDescent="0.2"/>
    <row r="1223" ht="14.25" hidden="1" customHeight="1" x14ac:dyDescent="0.2"/>
    <row r="1224" ht="14.25" hidden="1" customHeight="1" x14ac:dyDescent="0.2"/>
    <row r="1225" ht="14.25" hidden="1" customHeight="1" x14ac:dyDescent="0.2"/>
    <row r="1226" ht="14.25" hidden="1" customHeight="1" x14ac:dyDescent="0.2"/>
    <row r="1227" ht="14.25" hidden="1" customHeight="1" x14ac:dyDescent="0.2"/>
    <row r="1228" ht="14.25" hidden="1" customHeight="1" x14ac:dyDescent="0.2"/>
    <row r="1229" ht="14.25" hidden="1" customHeight="1" x14ac:dyDescent="0.2"/>
    <row r="1230" ht="14.25" hidden="1" customHeight="1" x14ac:dyDescent="0.2"/>
    <row r="1231" ht="14.25" hidden="1" customHeight="1" x14ac:dyDescent="0.2"/>
    <row r="1232" ht="14.25" hidden="1" customHeight="1" x14ac:dyDescent="0.2"/>
    <row r="1233" ht="14.25" hidden="1" customHeight="1" x14ac:dyDescent="0.2"/>
    <row r="1234" ht="14.25" hidden="1" customHeight="1" x14ac:dyDescent="0.2"/>
    <row r="1235" ht="14.25" hidden="1" customHeight="1" x14ac:dyDescent="0.2"/>
    <row r="1236" ht="14.25" hidden="1" customHeight="1" x14ac:dyDescent="0.2"/>
    <row r="1237" ht="14.25" hidden="1" customHeight="1" x14ac:dyDescent="0.2"/>
    <row r="1238" ht="14.25" hidden="1" customHeight="1" x14ac:dyDescent="0.2"/>
    <row r="1239" ht="14.25" hidden="1" customHeight="1" x14ac:dyDescent="0.2"/>
    <row r="1240" ht="14.25" hidden="1" customHeight="1" x14ac:dyDescent="0.2"/>
    <row r="1241" ht="14.25" hidden="1" customHeight="1" x14ac:dyDescent="0.2"/>
    <row r="1242" ht="14.25" hidden="1" customHeight="1" x14ac:dyDescent="0.2"/>
    <row r="1243" ht="14.25" hidden="1" customHeight="1" x14ac:dyDescent="0.2"/>
    <row r="1244" ht="14.25" hidden="1" customHeight="1" x14ac:dyDescent="0.2"/>
    <row r="1245" ht="14.25" hidden="1" customHeight="1" x14ac:dyDescent="0.2"/>
    <row r="1246" ht="14.25" hidden="1" customHeight="1" x14ac:dyDescent="0.2"/>
    <row r="1247" ht="14.25" hidden="1" customHeight="1" x14ac:dyDescent="0.2"/>
    <row r="1248" ht="14.25" hidden="1" customHeight="1" x14ac:dyDescent="0.2"/>
    <row r="1249" ht="14.25" hidden="1" customHeight="1" x14ac:dyDescent="0.2"/>
    <row r="1250" ht="14.25" hidden="1" customHeight="1" x14ac:dyDescent="0.2"/>
    <row r="1251" ht="14.25" hidden="1" customHeight="1" x14ac:dyDescent="0.2"/>
    <row r="1252" ht="14.25" hidden="1" customHeight="1" x14ac:dyDescent="0.2"/>
    <row r="1253" ht="14.25" hidden="1" customHeight="1" x14ac:dyDescent="0.2"/>
    <row r="1254" ht="14.25" hidden="1" customHeight="1" x14ac:dyDescent="0.2"/>
    <row r="1255" ht="14.25" hidden="1" customHeight="1" x14ac:dyDescent="0.2"/>
    <row r="1256" ht="14.25" hidden="1" customHeight="1" x14ac:dyDescent="0.2"/>
    <row r="1257" ht="14.25" hidden="1" customHeight="1" x14ac:dyDescent="0.2"/>
    <row r="1258" ht="14.25" hidden="1" customHeight="1" x14ac:dyDescent="0.2"/>
    <row r="1259" ht="14.25" hidden="1" customHeight="1" x14ac:dyDescent="0.2"/>
    <row r="1260" ht="14.25" hidden="1" customHeight="1" x14ac:dyDescent="0.2"/>
    <row r="1261" ht="14.25" hidden="1" customHeight="1" x14ac:dyDescent="0.2"/>
    <row r="1262" ht="14.25" hidden="1" customHeight="1" x14ac:dyDescent="0.2"/>
    <row r="1263" ht="14.25" hidden="1" customHeight="1" x14ac:dyDescent="0.2"/>
    <row r="1264" ht="14.25" hidden="1" customHeight="1" x14ac:dyDescent="0.2"/>
    <row r="1265" ht="14.25" hidden="1" customHeight="1" x14ac:dyDescent="0.2"/>
    <row r="1266" ht="14.25" hidden="1" customHeight="1" x14ac:dyDescent="0.2"/>
    <row r="1267" ht="14.25" hidden="1" customHeight="1" x14ac:dyDescent="0.2"/>
    <row r="1268" ht="14.25" hidden="1" customHeight="1" x14ac:dyDescent="0.2"/>
    <row r="1269" ht="14.25" hidden="1" customHeight="1" x14ac:dyDescent="0.2"/>
    <row r="1270" ht="14.25" hidden="1" customHeight="1" x14ac:dyDescent="0.2"/>
    <row r="1271" ht="14.25" hidden="1" customHeight="1" x14ac:dyDescent="0.2"/>
    <row r="1272" ht="14.25" hidden="1" customHeight="1" x14ac:dyDescent="0.2"/>
    <row r="1273" ht="14.25" hidden="1" customHeight="1" x14ac:dyDescent="0.2"/>
    <row r="1274" ht="14.25" hidden="1" customHeight="1" x14ac:dyDescent="0.2"/>
    <row r="1275" ht="14.25" hidden="1" customHeight="1" x14ac:dyDescent="0.2"/>
    <row r="1276" ht="14.25" hidden="1" customHeight="1" x14ac:dyDescent="0.2"/>
    <row r="1277" ht="14.25" hidden="1" customHeight="1" x14ac:dyDescent="0.2"/>
    <row r="1278" ht="14.25" hidden="1" customHeight="1" x14ac:dyDescent="0.2"/>
    <row r="1279" ht="14.25" hidden="1" customHeight="1" x14ac:dyDescent="0.2"/>
    <row r="1280" ht="14.25" hidden="1" customHeight="1" x14ac:dyDescent="0.2"/>
    <row r="1281" ht="14.25" hidden="1" customHeight="1" x14ac:dyDescent="0.2"/>
    <row r="1282" ht="14.25" hidden="1" customHeight="1" x14ac:dyDescent="0.2"/>
    <row r="1283" ht="14.25" hidden="1" customHeight="1" x14ac:dyDescent="0.2"/>
    <row r="1284" ht="14.25" hidden="1" customHeight="1" x14ac:dyDescent="0.2"/>
    <row r="1285" ht="14.25" hidden="1" customHeight="1" x14ac:dyDescent="0.2"/>
    <row r="1286" ht="14.25" hidden="1" customHeight="1" x14ac:dyDescent="0.2"/>
    <row r="1287" ht="14.25" hidden="1" customHeight="1" x14ac:dyDescent="0.2"/>
    <row r="1288" ht="14.25" hidden="1" customHeight="1" x14ac:dyDescent="0.2"/>
    <row r="1289" ht="14.25" hidden="1" customHeight="1" x14ac:dyDescent="0.2"/>
    <row r="1290" ht="14.25" hidden="1" customHeight="1" x14ac:dyDescent="0.2"/>
    <row r="1291" ht="14.25" hidden="1" customHeight="1" x14ac:dyDescent="0.2"/>
    <row r="1292" ht="14.25" hidden="1" customHeight="1" x14ac:dyDescent="0.2"/>
    <row r="1293" ht="14.25" hidden="1" customHeight="1" x14ac:dyDescent="0.2"/>
    <row r="1294" ht="14.25" hidden="1" customHeight="1" x14ac:dyDescent="0.2"/>
    <row r="1295" ht="14.25" hidden="1" customHeight="1" x14ac:dyDescent="0.2"/>
    <row r="1296" ht="14.25" hidden="1" customHeight="1" x14ac:dyDescent="0.2"/>
    <row r="1297" ht="14.25" hidden="1" customHeight="1" x14ac:dyDescent="0.2"/>
    <row r="1298" ht="14.25" hidden="1" customHeight="1" x14ac:dyDescent="0.2"/>
    <row r="1299" ht="14.25" hidden="1" customHeight="1" x14ac:dyDescent="0.2"/>
    <row r="1300" ht="14.25" hidden="1" customHeight="1" x14ac:dyDescent="0.2"/>
    <row r="1301" ht="14.25" hidden="1" customHeight="1" x14ac:dyDescent="0.2"/>
    <row r="1302" ht="14.25" hidden="1" customHeight="1" x14ac:dyDescent="0.2"/>
    <row r="1303" ht="14.25" hidden="1" customHeight="1" x14ac:dyDescent="0.2"/>
    <row r="1304" ht="14.25" hidden="1" customHeight="1" x14ac:dyDescent="0.2"/>
    <row r="1305" ht="14.25" hidden="1" customHeight="1" x14ac:dyDescent="0.2"/>
    <row r="1306" ht="14.25" hidden="1" customHeight="1" x14ac:dyDescent="0.2"/>
    <row r="1307" ht="14.25" hidden="1" customHeight="1" x14ac:dyDescent="0.2"/>
    <row r="1308" ht="14.25" hidden="1" customHeight="1" x14ac:dyDescent="0.2"/>
    <row r="1309" ht="14.25" hidden="1" customHeight="1" x14ac:dyDescent="0.2"/>
    <row r="1310" ht="14.25" hidden="1" customHeight="1" x14ac:dyDescent="0.2"/>
    <row r="1311" ht="14.25" hidden="1" customHeight="1" x14ac:dyDescent="0.2"/>
    <row r="1312" ht="14.25" hidden="1" customHeight="1" x14ac:dyDescent="0.2"/>
    <row r="1313" ht="14.25" hidden="1" customHeight="1" x14ac:dyDescent="0.2"/>
    <row r="1314" ht="14.25" hidden="1" customHeight="1" x14ac:dyDescent="0.2"/>
    <row r="1315" ht="14.25" hidden="1" customHeight="1" x14ac:dyDescent="0.2"/>
    <row r="1316" ht="14.25" hidden="1" customHeight="1" x14ac:dyDescent="0.2"/>
    <row r="1317" ht="14.25" hidden="1" customHeight="1" x14ac:dyDescent="0.2"/>
    <row r="1318" ht="14.25" hidden="1" customHeight="1" x14ac:dyDescent="0.2"/>
    <row r="1319" ht="14.25" hidden="1" customHeight="1" x14ac:dyDescent="0.2"/>
    <row r="1320" ht="14.25" hidden="1" customHeight="1" x14ac:dyDescent="0.2"/>
    <row r="1321" ht="14.25" hidden="1" customHeight="1" x14ac:dyDescent="0.2"/>
    <row r="1322" ht="14.25" hidden="1" customHeight="1" x14ac:dyDescent="0.2"/>
    <row r="1323" ht="14.25" hidden="1" customHeight="1" x14ac:dyDescent="0.2"/>
    <row r="1324" ht="14.25" hidden="1" customHeight="1" x14ac:dyDescent="0.2"/>
    <row r="1325" ht="14.25" hidden="1" customHeight="1" x14ac:dyDescent="0.2"/>
    <row r="1326" ht="14.25" hidden="1" customHeight="1" x14ac:dyDescent="0.2"/>
    <row r="1327" ht="14.25" hidden="1" customHeight="1" x14ac:dyDescent="0.2"/>
    <row r="1328" ht="14.25" hidden="1" customHeight="1" x14ac:dyDescent="0.2"/>
    <row r="1329" ht="14.25" hidden="1" customHeight="1" x14ac:dyDescent="0.2"/>
    <row r="1330" ht="14.25" hidden="1" customHeight="1" x14ac:dyDescent="0.2"/>
    <row r="1331" ht="14.25" hidden="1" customHeight="1" x14ac:dyDescent="0.2"/>
    <row r="1332" ht="14.25" hidden="1" customHeight="1" x14ac:dyDescent="0.2"/>
    <row r="1333" ht="14.25" hidden="1" customHeight="1" x14ac:dyDescent="0.2"/>
    <row r="1334" ht="14.25" hidden="1" customHeight="1" x14ac:dyDescent="0.2"/>
    <row r="1335" ht="14.25" hidden="1" customHeight="1" x14ac:dyDescent="0.2"/>
    <row r="1336" ht="14.25" hidden="1" customHeight="1" x14ac:dyDescent="0.2"/>
    <row r="1337" ht="14.25" hidden="1" customHeight="1" x14ac:dyDescent="0.2"/>
    <row r="1338" ht="14.25" hidden="1" customHeight="1" x14ac:dyDescent="0.2"/>
    <row r="1339" ht="14.25" hidden="1" customHeight="1" x14ac:dyDescent="0.2"/>
    <row r="1340" ht="14.25" hidden="1" customHeight="1" x14ac:dyDescent="0.2"/>
    <row r="1341" ht="14.25" hidden="1" customHeight="1" x14ac:dyDescent="0.2"/>
    <row r="1342" ht="14.25" hidden="1" customHeight="1" x14ac:dyDescent="0.2"/>
    <row r="1343" ht="14.25" hidden="1" customHeight="1" x14ac:dyDescent="0.2"/>
    <row r="1344" ht="14.25" hidden="1" customHeight="1" x14ac:dyDescent="0.2"/>
    <row r="1345" ht="14.25" hidden="1" customHeight="1" x14ac:dyDescent="0.2"/>
    <row r="1346" ht="14.25" hidden="1" customHeight="1" x14ac:dyDescent="0.2"/>
    <row r="1347" ht="14.25" hidden="1" customHeight="1" x14ac:dyDescent="0.2"/>
    <row r="1348" ht="14.25" hidden="1" customHeight="1" x14ac:dyDescent="0.2"/>
    <row r="1349" ht="14.25" hidden="1" customHeight="1" x14ac:dyDescent="0.2"/>
    <row r="1350" ht="14.25" hidden="1" customHeight="1" x14ac:dyDescent="0.2"/>
    <row r="1351" ht="14.25" hidden="1" customHeight="1" x14ac:dyDescent="0.2"/>
    <row r="1352" ht="14.25" hidden="1" customHeight="1" x14ac:dyDescent="0.2"/>
    <row r="1353" ht="14.25" hidden="1" customHeight="1" x14ac:dyDescent="0.2"/>
    <row r="1354" ht="14.25" hidden="1" customHeight="1" x14ac:dyDescent="0.2"/>
    <row r="1355" ht="14.25" hidden="1" customHeight="1" x14ac:dyDescent="0.2"/>
    <row r="1356" ht="14.25" hidden="1" customHeight="1" x14ac:dyDescent="0.2"/>
    <row r="1357" ht="14.25" hidden="1" customHeight="1" x14ac:dyDescent="0.2"/>
    <row r="1358" ht="14.25" hidden="1" customHeight="1" x14ac:dyDescent="0.2"/>
    <row r="1359" ht="14.25" hidden="1" customHeight="1" x14ac:dyDescent="0.2"/>
    <row r="1360" ht="14.25" hidden="1" customHeight="1" x14ac:dyDescent="0.2"/>
    <row r="1361" ht="14.25" hidden="1" customHeight="1" x14ac:dyDescent="0.2"/>
    <row r="1362" ht="14.25" hidden="1" customHeight="1" x14ac:dyDescent="0.2"/>
    <row r="1363" ht="14.25" hidden="1" customHeight="1" x14ac:dyDescent="0.2"/>
    <row r="1364" ht="14.25" hidden="1" customHeight="1" x14ac:dyDescent="0.2"/>
    <row r="1365" ht="14.25" hidden="1" customHeight="1" x14ac:dyDescent="0.2"/>
    <row r="1366" ht="14.25" hidden="1" customHeight="1" x14ac:dyDescent="0.2"/>
    <row r="1367" ht="14.25" hidden="1" customHeight="1" x14ac:dyDescent="0.2"/>
    <row r="1368" ht="14.25" hidden="1" customHeight="1" x14ac:dyDescent="0.2"/>
    <row r="1369" ht="14.25" hidden="1" customHeight="1" x14ac:dyDescent="0.2"/>
    <row r="1370" ht="14.25" hidden="1" customHeight="1" x14ac:dyDescent="0.2"/>
    <row r="1371" ht="14.25" hidden="1" customHeight="1" x14ac:dyDescent="0.2"/>
    <row r="1372" ht="14.25" hidden="1" customHeight="1" x14ac:dyDescent="0.2"/>
    <row r="1373" ht="14.25" hidden="1" customHeight="1" x14ac:dyDescent="0.2"/>
    <row r="1374" ht="14.25" hidden="1" customHeight="1" x14ac:dyDescent="0.2"/>
    <row r="1375" ht="14.25" hidden="1" customHeight="1" x14ac:dyDescent="0.2"/>
    <row r="1376" ht="14.25" hidden="1" customHeight="1" x14ac:dyDescent="0.2"/>
    <row r="1377" ht="14.25" hidden="1" customHeight="1" x14ac:dyDescent="0.2"/>
    <row r="1378" ht="14.25" hidden="1" customHeight="1" x14ac:dyDescent="0.2"/>
    <row r="1379" ht="14.25" hidden="1" customHeight="1" x14ac:dyDescent="0.2"/>
    <row r="1380" ht="14.25" hidden="1" customHeight="1" x14ac:dyDescent="0.2"/>
    <row r="1381" ht="14.25" hidden="1" customHeight="1" x14ac:dyDescent="0.2"/>
    <row r="1382" ht="14.25" hidden="1" customHeight="1" x14ac:dyDescent="0.2"/>
    <row r="1383" ht="14.25" hidden="1" customHeight="1" x14ac:dyDescent="0.2"/>
    <row r="1384" ht="14.25" hidden="1" customHeight="1" x14ac:dyDescent="0.2"/>
    <row r="1385" ht="14.25" hidden="1" customHeight="1" x14ac:dyDescent="0.2"/>
    <row r="1386" ht="14.25" hidden="1" customHeight="1" x14ac:dyDescent="0.2"/>
    <row r="1387" ht="14.25" hidden="1" customHeight="1" x14ac:dyDescent="0.2"/>
    <row r="1388" ht="14.25" hidden="1" customHeight="1" x14ac:dyDescent="0.2"/>
    <row r="1389" ht="14.25" hidden="1" customHeight="1" x14ac:dyDescent="0.2"/>
    <row r="1390" ht="14.25" hidden="1" customHeight="1" x14ac:dyDescent="0.2"/>
    <row r="1391" ht="14.25" hidden="1" customHeight="1" x14ac:dyDescent="0.2"/>
    <row r="1392" ht="14.25" hidden="1" customHeight="1" x14ac:dyDescent="0.2"/>
    <row r="1393" ht="14.25" hidden="1" customHeight="1" x14ac:dyDescent="0.2"/>
    <row r="1394" ht="14.25" hidden="1" customHeight="1" x14ac:dyDescent="0.2"/>
    <row r="1395" ht="14.25" hidden="1" customHeight="1" x14ac:dyDescent="0.2"/>
    <row r="1396" ht="14.25" hidden="1" customHeight="1" x14ac:dyDescent="0.2"/>
    <row r="1397" ht="14.25" hidden="1" customHeight="1" x14ac:dyDescent="0.2"/>
    <row r="1398" ht="14.25" hidden="1" customHeight="1" x14ac:dyDescent="0.2"/>
    <row r="1399" ht="14.25" hidden="1" customHeight="1" x14ac:dyDescent="0.2"/>
    <row r="1400" ht="14.25" hidden="1" customHeight="1" x14ac:dyDescent="0.2"/>
    <row r="1401" ht="14.25" hidden="1" customHeight="1" x14ac:dyDescent="0.2"/>
    <row r="1402" ht="14.25" hidden="1" customHeight="1" x14ac:dyDescent="0.2"/>
    <row r="1403" ht="14.25" hidden="1" customHeight="1" x14ac:dyDescent="0.2"/>
    <row r="1404" ht="14.25" hidden="1" customHeight="1" x14ac:dyDescent="0.2"/>
    <row r="1405" ht="14.25" hidden="1" customHeight="1" x14ac:dyDescent="0.2"/>
    <row r="1406" ht="14.25" hidden="1" customHeight="1" x14ac:dyDescent="0.2"/>
    <row r="1407" ht="14.25" hidden="1" customHeight="1" x14ac:dyDescent="0.2"/>
    <row r="1408" ht="14.25" hidden="1" customHeight="1" x14ac:dyDescent="0.2"/>
    <row r="1409" ht="14.25" hidden="1" customHeight="1" x14ac:dyDescent="0.2"/>
    <row r="1410" ht="14.25" hidden="1" customHeight="1" x14ac:dyDescent="0.2"/>
    <row r="1411" ht="14.25" hidden="1" customHeight="1" x14ac:dyDescent="0.2"/>
    <row r="1412" ht="14.25" hidden="1" customHeight="1" x14ac:dyDescent="0.2"/>
    <row r="1413" ht="14.25" hidden="1" customHeight="1" x14ac:dyDescent="0.2"/>
    <row r="1414" ht="14.25" hidden="1" customHeight="1" x14ac:dyDescent="0.2"/>
    <row r="1415" ht="14.25" hidden="1" customHeight="1" x14ac:dyDescent="0.2"/>
    <row r="1416" ht="14.25" hidden="1" customHeight="1" x14ac:dyDescent="0.2"/>
    <row r="1417" ht="14.25" hidden="1" customHeight="1" x14ac:dyDescent="0.2"/>
    <row r="1418" ht="14.25" hidden="1" customHeight="1" x14ac:dyDescent="0.2"/>
    <row r="1419" ht="14.25" hidden="1" customHeight="1" x14ac:dyDescent="0.2"/>
    <row r="1420" ht="14.25" hidden="1" customHeight="1" x14ac:dyDescent="0.2"/>
    <row r="1421" ht="14.25" hidden="1" customHeight="1" x14ac:dyDescent="0.2"/>
    <row r="1422" ht="14.25" hidden="1" customHeight="1" x14ac:dyDescent="0.2"/>
    <row r="1423" ht="14.25" hidden="1" customHeight="1" x14ac:dyDescent="0.2"/>
    <row r="1424" ht="14.25" hidden="1" customHeight="1" x14ac:dyDescent="0.2"/>
    <row r="1425" ht="14.25" hidden="1" customHeight="1" x14ac:dyDescent="0.2"/>
    <row r="1426" ht="14.25" hidden="1" customHeight="1" x14ac:dyDescent="0.2"/>
    <row r="1427" ht="14.25" hidden="1" customHeight="1" x14ac:dyDescent="0.2"/>
    <row r="1428" ht="14.25" hidden="1" customHeight="1" x14ac:dyDescent="0.2"/>
    <row r="1429" ht="14.25" hidden="1" customHeight="1" x14ac:dyDescent="0.2"/>
    <row r="1430" ht="14.25" hidden="1" customHeight="1" x14ac:dyDescent="0.2"/>
    <row r="1431" ht="14.25" hidden="1" customHeight="1" x14ac:dyDescent="0.2"/>
    <row r="1432" ht="14.25" hidden="1" customHeight="1" x14ac:dyDescent="0.2"/>
    <row r="1433" ht="14.25" hidden="1" customHeight="1" x14ac:dyDescent="0.2"/>
    <row r="1434" ht="14.25" hidden="1" customHeight="1" x14ac:dyDescent="0.2"/>
    <row r="1435" ht="14.25" hidden="1" customHeight="1" x14ac:dyDescent="0.2"/>
    <row r="1436" ht="14.25" hidden="1" customHeight="1" x14ac:dyDescent="0.2"/>
    <row r="1437" ht="14.25" hidden="1" customHeight="1" x14ac:dyDescent="0.2"/>
    <row r="1438" ht="14.25" hidden="1" customHeight="1" x14ac:dyDescent="0.2"/>
    <row r="1439" ht="14.25" hidden="1" customHeight="1" x14ac:dyDescent="0.2"/>
    <row r="1440" ht="14.25" hidden="1" customHeight="1" x14ac:dyDescent="0.2"/>
    <row r="1441" ht="14.25" hidden="1" customHeight="1" x14ac:dyDescent="0.2"/>
    <row r="1442" ht="14.25" hidden="1" customHeight="1" x14ac:dyDescent="0.2"/>
    <row r="1443" ht="14.25" hidden="1" customHeight="1" x14ac:dyDescent="0.2"/>
    <row r="1444" ht="14.25" hidden="1" customHeight="1" x14ac:dyDescent="0.2"/>
    <row r="1445" ht="14.25" hidden="1" customHeight="1" x14ac:dyDescent="0.2"/>
    <row r="1446" ht="14.25" hidden="1" customHeight="1" x14ac:dyDescent="0.2"/>
    <row r="1447" ht="14.25" hidden="1" customHeight="1" x14ac:dyDescent="0.2"/>
    <row r="1448" ht="14.25" hidden="1" customHeight="1" x14ac:dyDescent="0.2"/>
    <row r="1449" ht="14.25" hidden="1" customHeight="1" x14ac:dyDescent="0.2"/>
    <row r="1450" ht="14.25" hidden="1" customHeight="1" x14ac:dyDescent="0.2"/>
    <row r="1451" ht="14.25" hidden="1" customHeight="1" x14ac:dyDescent="0.2"/>
    <row r="1452" ht="14.25" hidden="1" customHeight="1" x14ac:dyDescent="0.2"/>
    <row r="1453" ht="14.25" hidden="1" customHeight="1" x14ac:dyDescent="0.2"/>
    <row r="1454" ht="14.25" hidden="1" customHeight="1" x14ac:dyDescent="0.2"/>
    <row r="1455" ht="14.25" hidden="1" customHeight="1" x14ac:dyDescent="0.2"/>
    <row r="1456" ht="14.25" hidden="1" customHeight="1" x14ac:dyDescent="0.2"/>
    <row r="1457" ht="14.25" hidden="1" customHeight="1" x14ac:dyDescent="0.2"/>
    <row r="1458" ht="14.25" hidden="1" customHeight="1" x14ac:dyDescent="0.2"/>
    <row r="1459" ht="14.25" hidden="1" customHeight="1" x14ac:dyDescent="0.2"/>
    <row r="1460" ht="14.25" hidden="1" customHeight="1" x14ac:dyDescent="0.2"/>
    <row r="1461" ht="14.25" hidden="1" customHeight="1" x14ac:dyDescent="0.2"/>
    <row r="1462" ht="14.25" hidden="1" customHeight="1" x14ac:dyDescent="0.2"/>
    <row r="1463" ht="14.25" hidden="1" customHeight="1" x14ac:dyDescent="0.2"/>
    <row r="1464" ht="14.25" hidden="1" customHeight="1" x14ac:dyDescent="0.2"/>
    <row r="1465" ht="14.25" hidden="1" customHeight="1" x14ac:dyDescent="0.2"/>
    <row r="1466" ht="14.25" hidden="1" customHeight="1" x14ac:dyDescent="0.2"/>
    <row r="1467" ht="14.25" hidden="1" customHeight="1" x14ac:dyDescent="0.2"/>
    <row r="1468" ht="14.25" hidden="1" customHeight="1" x14ac:dyDescent="0.2"/>
    <row r="1469" ht="14.25" hidden="1" customHeight="1" x14ac:dyDescent="0.2"/>
    <row r="1470" ht="14.25" hidden="1" customHeight="1" x14ac:dyDescent="0.2"/>
    <row r="1471" ht="14.25" hidden="1" customHeight="1" x14ac:dyDescent="0.2"/>
    <row r="1472" ht="14.25" hidden="1" customHeight="1" x14ac:dyDescent="0.2"/>
    <row r="1473" ht="14.25" hidden="1" customHeight="1" x14ac:dyDescent="0.2"/>
    <row r="1474" ht="14.25" hidden="1" customHeight="1" x14ac:dyDescent="0.2"/>
    <row r="1475" ht="14.25" hidden="1" customHeight="1" x14ac:dyDescent="0.2"/>
    <row r="1476" ht="14.25" hidden="1" customHeight="1" x14ac:dyDescent="0.2"/>
    <row r="1477" ht="14.25" hidden="1" customHeight="1" x14ac:dyDescent="0.2"/>
    <row r="1478" ht="14.25" hidden="1" customHeight="1" x14ac:dyDescent="0.2"/>
    <row r="1479" ht="14.25" hidden="1" customHeight="1" x14ac:dyDescent="0.2"/>
    <row r="1480" ht="14.25" hidden="1" customHeight="1" x14ac:dyDescent="0.2"/>
    <row r="1481" ht="14.25" hidden="1" customHeight="1" x14ac:dyDescent="0.2"/>
    <row r="1482" ht="14.25" hidden="1" customHeight="1" x14ac:dyDescent="0.2"/>
    <row r="1483" ht="14.25" hidden="1" customHeight="1" x14ac:dyDescent="0.2"/>
    <row r="1484" ht="14.25" hidden="1" customHeight="1" x14ac:dyDescent="0.2"/>
    <row r="1485" ht="14.25" hidden="1" customHeight="1" x14ac:dyDescent="0.2"/>
    <row r="1486" ht="14.25" hidden="1" customHeight="1" x14ac:dyDescent="0.2"/>
    <row r="1487" ht="14.25" hidden="1" customHeight="1" x14ac:dyDescent="0.2"/>
    <row r="1488" ht="14.25" hidden="1" customHeight="1" x14ac:dyDescent="0.2"/>
    <row r="1489" ht="14.25" hidden="1" customHeight="1" x14ac:dyDescent="0.2"/>
    <row r="1490" ht="14.25" hidden="1" customHeight="1" x14ac:dyDescent="0.2"/>
    <row r="1491" ht="14.25" hidden="1" customHeight="1" x14ac:dyDescent="0.2"/>
    <row r="1492" ht="14.25" hidden="1" customHeight="1" x14ac:dyDescent="0.2"/>
    <row r="1493" ht="14.25" hidden="1" customHeight="1" x14ac:dyDescent="0.2"/>
    <row r="1494" ht="14.25" hidden="1" customHeight="1" x14ac:dyDescent="0.2"/>
    <row r="1495" ht="14.25" hidden="1" customHeight="1" x14ac:dyDescent="0.2"/>
    <row r="1496" ht="14.25" hidden="1" customHeight="1" x14ac:dyDescent="0.2"/>
    <row r="1497" ht="14.25" hidden="1" customHeight="1" x14ac:dyDescent="0.2"/>
    <row r="1498" ht="14.25" hidden="1" customHeight="1" x14ac:dyDescent="0.2"/>
    <row r="1499" ht="14.25" hidden="1" customHeight="1" x14ac:dyDescent="0.2"/>
    <row r="1500" ht="14.25" hidden="1" customHeight="1" x14ac:dyDescent="0.2"/>
    <row r="1501" ht="14.25" hidden="1" customHeight="1" x14ac:dyDescent="0.2"/>
    <row r="1502" ht="14.25" hidden="1" customHeight="1" x14ac:dyDescent="0.2"/>
    <row r="1503" ht="14.25" hidden="1" customHeight="1" x14ac:dyDescent="0.2"/>
    <row r="1504" ht="14.25" hidden="1" customHeight="1" x14ac:dyDescent="0.2"/>
    <row r="1505" ht="14.25" hidden="1" customHeight="1" x14ac:dyDescent="0.2"/>
    <row r="1506" ht="14.25" hidden="1" customHeight="1" x14ac:dyDescent="0.2"/>
    <row r="1507" ht="14.25" hidden="1" customHeight="1" x14ac:dyDescent="0.2"/>
    <row r="1508" ht="14.25" hidden="1" customHeight="1" x14ac:dyDescent="0.2"/>
    <row r="1509" ht="14.25" hidden="1" customHeight="1" x14ac:dyDescent="0.2"/>
    <row r="1510" ht="14.25" hidden="1" customHeight="1" x14ac:dyDescent="0.2"/>
    <row r="1511" ht="14.25" hidden="1" customHeight="1" x14ac:dyDescent="0.2"/>
    <row r="1512" ht="14.25" hidden="1" customHeight="1" x14ac:dyDescent="0.2"/>
    <row r="1513" ht="14.25" hidden="1" customHeight="1" x14ac:dyDescent="0.2"/>
    <row r="1514" ht="14.25" hidden="1" customHeight="1" x14ac:dyDescent="0.2"/>
    <row r="1515" ht="14.25" hidden="1" customHeight="1" x14ac:dyDescent="0.2"/>
    <row r="1516" ht="14.25" hidden="1" customHeight="1" x14ac:dyDescent="0.2"/>
    <row r="1517" ht="14.25" hidden="1" customHeight="1" x14ac:dyDescent="0.2"/>
    <row r="1518" ht="14.25" hidden="1" customHeight="1" x14ac:dyDescent="0.2"/>
    <row r="1519" ht="14.25" hidden="1" customHeight="1" x14ac:dyDescent="0.2"/>
    <row r="1520" ht="14.25" hidden="1" customHeight="1" x14ac:dyDescent="0.2"/>
    <row r="1521" ht="14.25" hidden="1" customHeight="1" x14ac:dyDescent="0.2"/>
    <row r="1522" ht="14.25" hidden="1" customHeight="1" x14ac:dyDescent="0.2"/>
    <row r="1523" ht="14.25" hidden="1" customHeight="1" x14ac:dyDescent="0.2"/>
    <row r="1524" ht="14.25" hidden="1" customHeight="1" x14ac:dyDescent="0.2"/>
    <row r="1525" ht="14.25" hidden="1" customHeight="1" x14ac:dyDescent="0.2"/>
    <row r="1526" ht="14.25" hidden="1" customHeight="1" x14ac:dyDescent="0.2"/>
    <row r="1527" ht="14.25" hidden="1" customHeight="1" x14ac:dyDescent="0.2"/>
    <row r="1528" ht="14.25" hidden="1" customHeight="1" x14ac:dyDescent="0.2"/>
    <row r="1529" ht="14.25" hidden="1" customHeight="1" x14ac:dyDescent="0.2"/>
    <row r="1530" ht="14.25" hidden="1" customHeight="1" x14ac:dyDescent="0.2"/>
    <row r="1531" ht="14.25" hidden="1" customHeight="1" x14ac:dyDescent="0.2"/>
    <row r="1532" ht="14.25" hidden="1" customHeight="1" x14ac:dyDescent="0.2"/>
    <row r="1533" ht="14.25" hidden="1" customHeight="1" x14ac:dyDescent="0.2"/>
    <row r="1534" ht="14.25" hidden="1" customHeight="1" x14ac:dyDescent="0.2"/>
    <row r="1535" ht="14.25" hidden="1" customHeight="1" x14ac:dyDescent="0.2"/>
    <row r="1536" ht="14.25" hidden="1" customHeight="1" x14ac:dyDescent="0.2"/>
    <row r="1537" ht="14.25" hidden="1" customHeight="1" x14ac:dyDescent="0.2"/>
    <row r="1538" ht="14.25" hidden="1" customHeight="1" x14ac:dyDescent="0.2"/>
    <row r="1539" ht="14.25" hidden="1" customHeight="1" x14ac:dyDescent="0.2"/>
    <row r="1540" ht="14.25" hidden="1" customHeight="1" x14ac:dyDescent="0.2"/>
    <row r="1541" ht="14.25" hidden="1" customHeight="1" x14ac:dyDescent="0.2"/>
    <row r="1542" ht="14.25" hidden="1" customHeight="1" x14ac:dyDescent="0.2"/>
    <row r="1543" ht="14.25" hidden="1" customHeight="1" x14ac:dyDescent="0.2"/>
    <row r="1544" ht="14.25" hidden="1" customHeight="1" x14ac:dyDescent="0.2"/>
    <row r="1545" ht="14.25" hidden="1" customHeight="1" x14ac:dyDescent="0.2"/>
    <row r="1546" ht="14.25" hidden="1" customHeight="1" x14ac:dyDescent="0.2"/>
    <row r="1547" ht="14.25" hidden="1" customHeight="1" x14ac:dyDescent="0.2"/>
    <row r="1548" ht="14.25" hidden="1" customHeight="1" x14ac:dyDescent="0.2"/>
    <row r="1549" ht="14.25" hidden="1" customHeight="1" x14ac:dyDescent="0.2"/>
    <row r="1550" ht="14.25" hidden="1" customHeight="1" x14ac:dyDescent="0.2"/>
    <row r="1551" ht="14.25" hidden="1" customHeight="1" x14ac:dyDescent="0.2"/>
    <row r="1552" ht="14.25" hidden="1" customHeight="1" x14ac:dyDescent="0.2"/>
    <row r="1553" ht="14.25" hidden="1" customHeight="1" x14ac:dyDescent="0.2"/>
    <row r="1554" ht="14.25" hidden="1" customHeight="1" x14ac:dyDescent="0.2"/>
    <row r="1555" ht="14.25" hidden="1" customHeight="1" x14ac:dyDescent="0.2"/>
    <row r="1556" ht="14.25" hidden="1" customHeight="1" x14ac:dyDescent="0.2"/>
    <row r="1557" ht="14.25" hidden="1" customHeight="1" x14ac:dyDescent="0.2"/>
    <row r="1558" ht="14.25" hidden="1" customHeight="1" x14ac:dyDescent="0.2"/>
    <row r="1559" ht="14.25" hidden="1" customHeight="1" x14ac:dyDescent="0.2"/>
    <row r="1560" ht="14.25" hidden="1" customHeight="1" x14ac:dyDescent="0.2"/>
    <row r="1561" ht="14.25" hidden="1" customHeight="1" x14ac:dyDescent="0.2"/>
    <row r="1562" ht="14.25" hidden="1" customHeight="1" x14ac:dyDescent="0.2"/>
    <row r="1563" ht="14.25" hidden="1" customHeight="1" x14ac:dyDescent="0.2"/>
    <row r="1564" ht="14.25" hidden="1" customHeight="1" x14ac:dyDescent="0.2"/>
    <row r="1565" ht="14.25" hidden="1" customHeight="1" x14ac:dyDescent="0.2"/>
    <row r="1566" ht="14.25" hidden="1" customHeight="1" x14ac:dyDescent="0.2"/>
    <row r="1567" ht="14.25" hidden="1" customHeight="1" x14ac:dyDescent="0.2"/>
    <row r="1568" ht="14.25" hidden="1" customHeight="1" x14ac:dyDescent="0.2"/>
    <row r="1569" ht="14.25" hidden="1" customHeight="1" x14ac:dyDescent="0.2"/>
    <row r="1570" ht="14.25" hidden="1" customHeight="1" x14ac:dyDescent="0.2"/>
    <row r="1571" ht="14.25" hidden="1" customHeight="1" x14ac:dyDescent="0.2"/>
    <row r="1572" ht="14.25" hidden="1" customHeight="1" x14ac:dyDescent="0.2"/>
    <row r="1573" ht="14.25" hidden="1" customHeight="1" x14ac:dyDescent="0.2"/>
    <row r="1574" ht="14.25" hidden="1" customHeight="1" x14ac:dyDescent="0.2"/>
    <row r="1575" ht="14.25" hidden="1" customHeight="1" x14ac:dyDescent="0.2"/>
    <row r="1576" ht="14.25" hidden="1" customHeight="1" x14ac:dyDescent="0.2"/>
    <row r="1577" ht="14.25" hidden="1" customHeight="1" x14ac:dyDescent="0.2"/>
    <row r="1578" ht="14.25" hidden="1" customHeight="1" x14ac:dyDescent="0.2"/>
    <row r="1579" ht="14.25" hidden="1" customHeight="1" x14ac:dyDescent="0.2"/>
    <row r="1580" ht="14.25" hidden="1" customHeight="1" x14ac:dyDescent="0.2"/>
    <row r="1581" ht="14.25" hidden="1" customHeight="1" x14ac:dyDescent="0.2"/>
    <row r="1582" ht="14.25" hidden="1" customHeight="1" x14ac:dyDescent="0.2"/>
    <row r="1583" ht="14.25" hidden="1" customHeight="1" x14ac:dyDescent="0.2"/>
    <row r="1584" ht="14.25" hidden="1" customHeight="1" x14ac:dyDescent="0.2"/>
    <row r="1585" ht="14.25" hidden="1" customHeight="1" x14ac:dyDescent="0.2"/>
    <row r="1586" ht="14.25" hidden="1" customHeight="1" x14ac:dyDescent="0.2"/>
    <row r="1587" ht="14.25" hidden="1" customHeight="1" x14ac:dyDescent="0.2"/>
    <row r="1588" ht="14.25" hidden="1" customHeight="1" x14ac:dyDescent="0.2"/>
    <row r="1589" ht="14.25" hidden="1" customHeight="1" x14ac:dyDescent="0.2"/>
    <row r="1590" ht="14.25" hidden="1" customHeight="1" x14ac:dyDescent="0.2"/>
    <row r="1591" ht="14.25" hidden="1" customHeight="1" x14ac:dyDescent="0.2"/>
    <row r="1592" ht="14.25" hidden="1" customHeight="1" x14ac:dyDescent="0.2"/>
    <row r="1593" ht="14.25" hidden="1" customHeight="1" x14ac:dyDescent="0.2"/>
    <row r="1594" ht="14.25" hidden="1" customHeight="1" x14ac:dyDescent="0.2"/>
    <row r="1595" ht="14.25" hidden="1" customHeight="1" x14ac:dyDescent="0.2"/>
    <row r="1596" ht="14.25" hidden="1" customHeight="1" x14ac:dyDescent="0.2"/>
    <row r="1597" ht="14.25" hidden="1" customHeight="1" x14ac:dyDescent="0.2"/>
    <row r="1598" ht="14.25" hidden="1" customHeight="1" x14ac:dyDescent="0.2"/>
    <row r="1599" ht="14.25" hidden="1" customHeight="1" x14ac:dyDescent="0.2"/>
    <row r="1600" ht="14.25" hidden="1" customHeight="1" x14ac:dyDescent="0.2"/>
    <row r="1601" ht="14.25" hidden="1" customHeight="1" x14ac:dyDescent="0.2"/>
    <row r="1602" ht="14.25" hidden="1" customHeight="1" x14ac:dyDescent="0.2"/>
    <row r="1603" ht="14.25" hidden="1" customHeight="1" x14ac:dyDescent="0.2"/>
    <row r="1604" ht="14.25" hidden="1" customHeight="1" x14ac:dyDescent="0.2"/>
    <row r="1605" ht="14.25" hidden="1" customHeight="1" x14ac:dyDescent="0.2"/>
    <row r="1606" ht="14.25" hidden="1" customHeight="1" x14ac:dyDescent="0.2"/>
    <row r="1607" ht="14.25" hidden="1" customHeight="1" x14ac:dyDescent="0.2"/>
    <row r="1608" ht="14.25" hidden="1" customHeight="1" x14ac:dyDescent="0.2"/>
    <row r="1609" ht="14.25" hidden="1" customHeight="1" x14ac:dyDescent="0.2"/>
    <row r="1610" ht="14.25" hidden="1" customHeight="1" x14ac:dyDescent="0.2"/>
    <row r="1611" ht="14.25" hidden="1" customHeight="1" x14ac:dyDescent="0.2"/>
    <row r="1612" ht="14.25" hidden="1" customHeight="1" x14ac:dyDescent="0.2"/>
    <row r="1613" ht="14.25" hidden="1" customHeight="1" x14ac:dyDescent="0.2"/>
    <row r="1614" ht="14.25" hidden="1" customHeight="1" x14ac:dyDescent="0.2"/>
    <row r="1615" ht="14.25" hidden="1" customHeight="1" x14ac:dyDescent="0.2"/>
    <row r="1616" ht="14.25" hidden="1" customHeight="1" x14ac:dyDescent="0.2"/>
    <row r="1617" ht="14.25" hidden="1" customHeight="1" x14ac:dyDescent="0.2"/>
    <row r="1618" ht="14.25" hidden="1" customHeight="1" x14ac:dyDescent="0.2"/>
    <row r="1619" ht="14.25" hidden="1" customHeight="1" x14ac:dyDescent="0.2"/>
    <row r="1620" ht="14.25" hidden="1" customHeight="1" x14ac:dyDescent="0.2"/>
    <row r="1621" ht="14.25" hidden="1" customHeight="1" x14ac:dyDescent="0.2"/>
    <row r="1622" ht="14.25" hidden="1" customHeight="1" x14ac:dyDescent="0.2"/>
    <row r="1623" ht="14.25" hidden="1" customHeight="1" x14ac:dyDescent="0.2"/>
    <row r="1624" ht="14.25" hidden="1" customHeight="1" x14ac:dyDescent="0.2"/>
    <row r="1625" ht="14.25" hidden="1" customHeight="1" x14ac:dyDescent="0.2"/>
    <row r="1626" ht="14.25" hidden="1" customHeight="1" x14ac:dyDescent="0.2"/>
    <row r="1627" ht="14.25" hidden="1" customHeight="1" x14ac:dyDescent="0.2"/>
    <row r="1628" ht="14.25" hidden="1" customHeight="1" x14ac:dyDescent="0.2"/>
    <row r="1629" ht="14.25" hidden="1" customHeight="1" x14ac:dyDescent="0.2"/>
    <row r="1630" ht="14.25" hidden="1" customHeight="1" x14ac:dyDescent="0.2"/>
    <row r="1631" ht="14.25" hidden="1" customHeight="1" x14ac:dyDescent="0.2"/>
    <row r="1632" ht="14.25" hidden="1" customHeight="1" x14ac:dyDescent="0.2"/>
    <row r="1633" ht="14.25" hidden="1" customHeight="1" x14ac:dyDescent="0.2"/>
    <row r="1634" ht="14.25" hidden="1" customHeight="1" x14ac:dyDescent="0.2"/>
    <row r="1635" ht="14.25" hidden="1" customHeight="1" x14ac:dyDescent="0.2"/>
    <row r="1636" ht="14.25" hidden="1" customHeight="1" x14ac:dyDescent="0.2"/>
    <row r="1637" ht="14.25" hidden="1" customHeight="1" x14ac:dyDescent="0.2"/>
    <row r="1638" ht="14.25" hidden="1" customHeight="1" x14ac:dyDescent="0.2"/>
    <row r="1639" ht="14.25" hidden="1" customHeight="1" x14ac:dyDescent="0.2"/>
    <row r="1640" ht="14.25" hidden="1" customHeight="1" x14ac:dyDescent="0.2"/>
    <row r="1641" ht="14.25" hidden="1" customHeight="1" x14ac:dyDescent="0.2"/>
    <row r="1642" ht="14.25" hidden="1" customHeight="1" x14ac:dyDescent="0.2"/>
    <row r="1643" ht="14.25" hidden="1" customHeight="1" x14ac:dyDescent="0.2"/>
    <row r="1644" ht="14.25" hidden="1" customHeight="1" x14ac:dyDescent="0.2"/>
    <row r="1645" ht="14.25" hidden="1" customHeight="1" x14ac:dyDescent="0.2"/>
    <row r="1646" ht="14.25" hidden="1" customHeight="1" x14ac:dyDescent="0.2"/>
    <row r="1647" ht="14.25" hidden="1" customHeight="1" x14ac:dyDescent="0.2"/>
    <row r="1648" ht="14.25" hidden="1" customHeight="1" x14ac:dyDescent="0.2"/>
    <row r="1649" ht="14.25" hidden="1" customHeight="1" x14ac:dyDescent="0.2"/>
    <row r="1650" ht="14.25" hidden="1" customHeight="1" x14ac:dyDescent="0.2"/>
    <row r="1651" ht="14.25" hidden="1" customHeight="1" x14ac:dyDescent="0.2"/>
    <row r="1652" ht="14.25" hidden="1" customHeight="1" x14ac:dyDescent="0.2"/>
    <row r="1653" ht="14.25" hidden="1" customHeight="1" x14ac:dyDescent="0.2"/>
    <row r="1654" ht="14.25" hidden="1" customHeight="1" x14ac:dyDescent="0.2"/>
    <row r="1655" ht="14.25" hidden="1" customHeight="1" x14ac:dyDescent="0.2"/>
    <row r="1656" ht="14.25" hidden="1" customHeight="1" x14ac:dyDescent="0.2"/>
    <row r="1657" ht="14.25" hidden="1" customHeight="1" x14ac:dyDescent="0.2"/>
    <row r="1658" ht="14.25" hidden="1" customHeight="1" x14ac:dyDescent="0.2"/>
    <row r="1659" ht="14.25" hidden="1" customHeight="1" x14ac:dyDescent="0.2"/>
    <row r="1660" ht="14.25" hidden="1" customHeight="1" x14ac:dyDescent="0.2"/>
    <row r="1661" ht="14.25" hidden="1" customHeight="1" x14ac:dyDescent="0.2"/>
    <row r="1662" ht="14.25" hidden="1" customHeight="1" x14ac:dyDescent="0.2"/>
    <row r="1663" ht="14.25" hidden="1" customHeight="1" x14ac:dyDescent="0.2"/>
    <row r="1664" ht="14.25" hidden="1" customHeight="1" x14ac:dyDescent="0.2"/>
    <row r="1665" ht="14.25" hidden="1" customHeight="1" x14ac:dyDescent="0.2"/>
    <row r="1666" ht="14.25" hidden="1" customHeight="1" x14ac:dyDescent="0.2"/>
    <row r="1667" ht="14.25" hidden="1" customHeight="1" x14ac:dyDescent="0.2"/>
    <row r="1668" ht="14.25" hidden="1" customHeight="1" x14ac:dyDescent="0.2"/>
    <row r="1669" ht="14.25" hidden="1" customHeight="1" x14ac:dyDescent="0.2"/>
    <row r="1670" ht="14.25" hidden="1" customHeight="1" x14ac:dyDescent="0.2"/>
    <row r="1671" ht="14.25" hidden="1" customHeight="1" x14ac:dyDescent="0.2"/>
    <row r="1672" ht="14.25" hidden="1" customHeight="1" x14ac:dyDescent="0.2"/>
    <row r="1673" ht="14.25" hidden="1" customHeight="1" x14ac:dyDescent="0.2"/>
    <row r="1674" ht="14.25" hidden="1" customHeight="1" x14ac:dyDescent="0.2"/>
    <row r="1675" ht="14.25" hidden="1" customHeight="1" x14ac:dyDescent="0.2"/>
    <row r="1676" ht="14.25" hidden="1" customHeight="1" x14ac:dyDescent="0.2"/>
    <row r="1677" ht="14.25" hidden="1" customHeight="1" x14ac:dyDescent="0.2"/>
    <row r="1678" ht="14.25" hidden="1" customHeight="1" x14ac:dyDescent="0.2"/>
    <row r="1679" ht="14.25" hidden="1" customHeight="1" x14ac:dyDescent="0.2"/>
    <row r="1680" ht="14.25" hidden="1" customHeight="1" x14ac:dyDescent="0.2"/>
    <row r="1681" ht="14.25" hidden="1" customHeight="1" x14ac:dyDescent="0.2"/>
    <row r="1682" ht="14.25" hidden="1" customHeight="1" x14ac:dyDescent="0.2"/>
    <row r="1683" ht="14.25" hidden="1" customHeight="1" x14ac:dyDescent="0.2"/>
    <row r="1684" ht="14.25" hidden="1" customHeight="1" x14ac:dyDescent="0.2"/>
    <row r="1685" ht="14.25" hidden="1" customHeight="1" x14ac:dyDescent="0.2"/>
    <row r="1686" ht="14.25" hidden="1" customHeight="1" x14ac:dyDescent="0.2"/>
    <row r="1687" ht="14.25" hidden="1" customHeight="1" x14ac:dyDescent="0.2"/>
    <row r="1688" ht="14.25" hidden="1" customHeight="1" x14ac:dyDescent="0.2"/>
    <row r="1689" ht="14.25" hidden="1" customHeight="1" x14ac:dyDescent="0.2"/>
    <row r="1690" ht="14.25" hidden="1" customHeight="1" x14ac:dyDescent="0.2"/>
    <row r="1691" ht="14.25" hidden="1" customHeight="1" x14ac:dyDescent="0.2"/>
    <row r="1692" ht="14.25" hidden="1" customHeight="1" x14ac:dyDescent="0.2"/>
    <row r="1693" ht="14.25" hidden="1" customHeight="1" x14ac:dyDescent="0.2"/>
    <row r="1694" ht="14.25" hidden="1" customHeight="1" x14ac:dyDescent="0.2"/>
    <row r="1695" ht="14.25" hidden="1" customHeight="1" x14ac:dyDescent="0.2"/>
    <row r="1696" ht="14.25" hidden="1" customHeight="1" x14ac:dyDescent="0.2"/>
    <row r="1697" ht="14.25" hidden="1" customHeight="1" x14ac:dyDescent="0.2"/>
    <row r="1698" ht="14.25" hidden="1" customHeight="1" x14ac:dyDescent="0.2"/>
    <row r="1699" ht="14.25" hidden="1" customHeight="1" x14ac:dyDescent="0.2"/>
    <row r="1700" ht="14.25" hidden="1" customHeight="1" x14ac:dyDescent="0.2"/>
    <row r="1701" ht="14.25" hidden="1" customHeight="1" x14ac:dyDescent="0.2"/>
    <row r="1702" ht="14.25" hidden="1" customHeight="1" x14ac:dyDescent="0.2"/>
    <row r="1703" ht="14.25" hidden="1" customHeight="1" x14ac:dyDescent="0.2"/>
    <row r="1704" ht="14.25" hidden="1" customHeight="1" x14ac:dyDescent="0.2"/>
    <row r="1705" ht="14.25" hidden="1" customHeight="1" x14ac:dyDescent="0.2"/>
    <row r="1706" ht="14.25" hidden="1" customHeight="1" x14ac:dyDescent="0.2"/>
    <row r="1707" ht="14.25" hidden="1" customHeight="1" x14ac:dyDescent="0.2"/>
    <row r="1708" ht="14.25" hidden="1" customHeight="1" x14ac:dyDescent="0.2"/>
    <row r="1709" ht="14.25" hidden="1" customHeight="1" x14ac:dyDescent="0.2"/>
    <row r="1710" ht="14.25" hidden="1" customHeight="1" x14ac:dyDescent="0.2"/>
    <row r="1711" ht="14.25" hidden="1" customHeight="1" x14ac:dyDescent="0.2"/>
    <row r="1712" ht="14.25" hidden="1" customHeight="1" x14ac:dyDescent="0.2"/>
    <row r="1713" ht="14.25" hidden="1" customHeight="1" x14ac:dyDescent="0.2"/>
    <row r="1714" ht="14.25" hidden="1" customHeight="1" x14ac:dyDescent="0.2"/>
    <row r="1715" ht="14.25" hidden="1" customHeight="1" x14ac:dyDescent="0.2"/>
    <row r="1716" ht="14.25" hidden="1" customHeight="1" x14ac:dyDescent="0.2"/>
    <row r="1717" ht="14.25" hidden="1" customHeight="1" x14ac:dyDescent="0.2"/>
    <row r="1718" ht="14.25" hidden="1" customHeight="1" x14ac:dyDescent="0.2"/>
    <row r="1719" ht="14.25" hidden="1" customHeight="1" x14ac:dyDescent="0.2"/>
    <row r="1720" ht="14.25" hidden="1" customHeight="1" x14ac:dyDescent="0.2"/>
    <row r="1721" ht="14.25" hidden="1" customHeight="1" x14ac:dyDescent="0.2"/>
    <row r="1722" ht="14.25" hidden="1" customHeight="1" x14ac:dyDescent="0.2"/>
    <row r="1723" ht="14.25" hidden="1" customHeight="1" x14ac:dyDescent="0.2"/>
    <row r="1724" ht="14.25" hidden="1" customHeight="1" x14ac:dyDescent="0.2"/>
    <row r="1725" ht="14.25" hidden="1" customHeight="1" x14ac:dyDescent="0.2"/>
    <row r="1726" ht="14.25" hidden="1" customHeight="1" x14ac:dyDescent="0.2"/>
    <row r="1727" ht="14.25" hidden="1" customHeight="1" x14ac:dyDescent="0.2"/>
    <row r="1728" ht="14.25" hidden="1" customHeight="1" x14ac:dyDescent="0.2"/>
    <row r="1729" ht="14.25" hidden="1" customHeight="1" x14ac:dyDescent="0.2"/>
    <row r="1730" ht="14.25" hidden="1" customHeight="1" x14ac:dyDescent="0.2"/>
    <row r="1731" ht="14.25" hidden="1" customHeight="1" x14ac:dyDescent="0.2"/>
    <row r="1732" ht="14.25" hidden="1" customHeight="1" x14ac:dyDescent="0.2"/>
    <row r="1733" ht="14.25" hidden="1" customHeight="1" x14ac:dyDescent="0.2"/>
    <row r="1734" ht="14.25" hidden="1" customHeight="1" x14ac:dyDescent="0.2"/>
    <row r="1735" ht="14.25" hidden="1" customHeight="1" x14ac:dyDescent="0.2"/>
    <row r="1736" ht="14.25" hidden="1" customHeight="1" x14ac:dyDescent="0.2"/>
    <row r="1737" ht="14.25" hidden="1" customHeight="1" x14ac:dyDescent="0.2"/>
    <row r="1738" ht="14.25" hidden="1" customHeight="1" x14ac:dyDescent="0.2"/>
    <row r="1739" ht="14.25" hidden="1" customHeight="1" x14ac:dyDescent="0.2"/>
    <row r="1740" ht="14.25" hidden="1" customHeight="1" x14ac:dyDescent="0.2"/>
    <row r="1741" ht="14.25" hidden="1" customHeight="1" x14ac:dyDescent="0.2"/>
    <row r="1742" ht="14.25" hidden="1" customHeight="1" x14ac:dyDescent="0.2"/>
    <row r="1743" ht="14.25" hidden="1" customHeight="1" x14ac:dyDescent="0.2"/>
    <row r="1744" ht="14.25" hidden="1" customHeight="1" x14ac:dyDescent="0.2"/>
    <row r="1745" ht="14.25" hidden="1" customHeight="1" x14ac:dyDescent="0.2"/>
    <row r="1746" ht="14.25" hidden="1" customHeight="1" x14ac:dyDescent="0.2"/>
    <row r="1747" ht="14.25" hidden="1" customHeight="1" x14ac:dyDescent="0.2"/>
    <row r="1748" ht="14.25" hidden="1" customHeight="1" x14ac:dyDescent="0.2"/>
    <row r="1749" ht="14.25" hidden="1" customHeight="1" x14ac:dyDescent="0.2"/>
    <row r="1750" ht="14.25" hidden="1" customHeight="1" x14ac:dyDescent="0.2"/>
    <row r="1751" ht="14.25" hidden="1" customHeight="1" x14ac:dyDescent="0.2"/>
    <row r="1752" ht="14.25" hidden="1" customHeight="1" x14ac:dyDescent="0.2"/>
    <row r="1753" ht="14.25" hidden="1" customHeight="1" x14ac:dyDescent="0.2"/>
    <row r="1754" ht="14.25" hidden="1" customHeight="1" x14ac:dyDescent="0.2"/>
    <row r="1755" ht="14.25" hidden="1" customHeight="1" x14ac:dyDescent="0.2"/>
    <row r="1756" ht="14.25" hidden="1" customHeight="1" x14ac:dyDescent="0.2"/>
    <row r="1757" ht="14.25" hidden="1" customHeight="1" x14ac:dyDescent="0.2"/>
    <row r="1758" ht="14.25" hidden="1" customHeight="1" x14ac:dyDescent="0.2"/>
    <row r="1759" ht="14.25" hidden="1" customHeight="1" x14ac:dyDescent="0.2"/>
    <row r="1760" ht="14.25" hidden="1" customHeight="1" x14ac:dyDescent="0.2"/>
    <row r="1761" ht="14.25" hidden="1" customHeight="1" x14ac:dyDescent="0.2"/>
    <row r="1762" ht="14.25" hidden="1" customHeight="1" x14ac:dyDescent="0.2"/>
    <row r="1763" ht="14.25" hidden="1" customHeight="1" x14ac:dyDescent="0.2"/>
    <row r="1764" ht="14.25" hidden="1" customHeight="1" x14ac:dyDescent="0.2"/>
    <row r="1765" ht="14.25" hidden="1" customHeight="1" x14ac:dyDescent="0.2"/>
    <row r="1766" ht="14.25" hidden="1" customHeight="1" x14ac:dyDescent="0.2"/>
    <row r="1767" ht="14.25" hidden="1" customHeight="1" x14ac:dyDescent="0.2"/>
    <row r="1768" ht="14.25" hidden="1" customHeight="1" x14ac:dyDescent="0.2"/>
    <row r="1769" ht="14.25" hidden="1" customHeight="1" x14ac:dyDescent="0.2"/>
    <row r="1770" ht="14.25" hidden="1" customHeight="1" x14ac:dyDescent="0.2"/>
    <row r="1771" ht="14.25" hidden="1" customHeight="1" x14ac:dyDescent="0.2"/>
    <row r="1772" ht="14.25" hidden="1" customHeight="1" x14ac:dyDescent="0.2"/>
    <row r="1773" ht="14.25" hidden="1" customHeight="1" x14ac:dyDescent="0.2"/>
    <row r="1774" ht="14.25" hidden="1" customHeight="1" x14ac:dyDescent="0.2"/>
    <row r="1775" ht="14.25" hidden="1" customHeight="1" x14ac:dyDescent="0.2"/>
    <row r="1776" ht="14.25" hidden="1" customHeight="1" x14ac:dyDescent="0.2"/>
    <row r="1777" ht="14.25" hidden="1" customHeight="1" x14ac:dyDescent="0.2"/>
    <row r="1778" ht="14.25" hidden="1" customHeight="1" x14ac:dyDescent="0.2"/>
    <row r="1779" ht="14.25" hidden="1" customHeight="1" x14ac:dyDescent="0.2"/>
    <row r="1780" ht="14.25" hidden="1" customHeight="1" x14ac:dyDescent="0.2"/>
    <row r="1781" ht="14.25" hidden="1" customHeight="1" x14ac:dyDescent="0.2"/>
    <row r="1782" ht="14.25" hidden="1" customHeight="1" x14ac:dyDescent="0.2"/>
    <row r="1783" ht="14.25" hidden="1" customHeight="1" x14ac:dyDescent="0.2"/>
    <row r="1784" ht="14.25" hidden="1" customHeight="1" x14ac:dyDescent="0.2"/>
    <row r="1785" ht="14.25" hidden="1" customHeight="1" x14ac:dyDescent="0.2"/>
    <row r="1786" ht="14.25" hidden="1" customHeight="1" x14ac:dyDescent="0.2"/>
    <row r="1787" ht="14.25" hidden="1" customHeight="1" x14ac:dyDescent="0.2"/>
    <row r="1788" ht="14.25" hidden="1" customHeight="1" x14ac:dyDescent="0.2"/>
    <row r="1789" ht="14.25" hidden="1" customHeight="1" x14ac:dyDescent="0.2"/>
    <row r="1790" ht="14.25" hidden="1" customHeight="1" x14ac:dyDescent="0.2"/>
    <row r="1791" ht="14.25" hidden="1" customHeight="1" x14ac:dyDescent="0.2"/>
    <row r="1792" ht="14.25" hidden="1" customHeight="1" x14ac:dyDescent="0.2"/>
    <row r="1793" ht="14.25" hidden="1" customHeight="1" x14ac:dyDescent="0.2"/>
    <row r="1794" ht="14.25" hidden="1" customHeight="1" x14ac:dyDescent="0.2"/>
    <row r="1795" ht="14.25" hidden="1" customHeight="1" x14ac:dyDescent="0.2"/>
    <row r="1796" ht="14.25" hidden="1" customHeight="1" x14ac:dyDescent="0.2"/>
    <row r="1797" ht="14.25" hidden="1" customHeight="1" x14ac:dyDescent="0.2"/>
    <row r="1798" ht="14.25" hidden="1" customHeight="1" x14ac:dyDescent="0.2"/>
    <row r="1799" ht="14.25" hidden="1" customHeight="1" x14ac:dyDescent="0.2"/>
    <row r="1800" ht="14.25" hidden="1" customHeight="1" x14ac:dyDescent="0.2"/>
    <row r="1801" ht="14.25" hidden="1" customHeight="1" x14ac:dyDescent="0.2"/>
    <row r="1802" ht="14.25" hidden="1" customHeight="1" x14ac:dyDescent="0.2"/>
    <row r="1803" ht="14.25" hidden="1" customHeight="1" x14ac:dyDescent="0.2"/>
    <row r="1804" ht="14.25" hidden="1" customHeight="1" x14ac:dyDescent="0.2"/>
    <row r="1805" ht="14.25" hidden="1" customHeight="1" x14ac:dyDescent="0.2"/>
    <row r="1806" ht="14.25" hidden="1" customHeight="1" x14ac:dyDescent="0.2"/>
    <row r="1807" ht="14.25" hidden="1" customHeight="1" x14ac:dyDescent="0.2"/>
    <row r="1808" ht="14.25" hidden="1" customHeight="1" x14ac:dyDescent="0.2"/>
    <row r="1809" ht="14.25" hidden="1" customHeight="1" x14ac:dyDescent="0.2"/>
    <row r="1810" ht="14.25" hidden="1" customHeight="1" x14ac:dyDescent="0.2"/>
    <row r="1811" ht="14.25" hidden="1" customHeight="1" x14ac:dyDescent="0.2"/>
    <row r="1812" ht="14.25" hidden="1" customHeight="1" x14ac:dyDescent="0.2"/>
    <row r="1813" ht="14.25" hidden="1" customHeight="1" x14ac:dyDescent="0.2"/>
    <row r="1814" ht="14.25" hidden="1" customHeight="1" x14ac:dyDescent="0.2"/>
    <row r="1815" ht="14.25" hidden="1" customHeight="1" x14ac:dyDescent="0.2"/>
    <row r="1816" ht="14.25" hidden="1" customHeight="1" x14ac:dyDescent="0.2"/>
    <row r="1817" ht="14.25" hidden="1" customHeight="1" x14ac:dyDescent="0.2"/>
    <row r="1818" ht="14.25" hidden="1" customHeight="1" x14ac:dyDescent="0.2"/>
    <row r="1819" ht="14.25" hidden="1" customHeight="1" x14ac:dyDescent="0.2"/>
    <row r="1820" ht="14.25" hidden="1" customHeight="1" x14ac:dyDescent="0.2"/>
    <row r="1821" ht="14.25" hidden="1" customHeight="1" x14ac:dyDescent="0.2"/>
    <row r="1822" ht="14.25" hidden="1" customHeight="1" x14ac:dyDescent="0.2"/>
    <row r="1823" ht="14.25" hidden="1" customHeight="1" x14ac:dyDescent="0.2"/>
    <row r="1824" ht="14.25" hidden="1" customHeight="1" x14ac:dyDescent="0.2"/>
    <row r="1825" ht="14.25" hidden="1" customHeight="1" x14ac:dyDescent="0.2"/>
    <row r="1826" ht="14.25" hidden="1" customHeight="1" x14ac:dyDescent="0.2"/>
    <row r="1827" ht="14.25" hidden="1" customHeight="1" x14ac:dyDescent="0.2"/>
    <row r="1828" ht="14.25" hidden="1" customHeight="1" x14ac:dyDescent="0.2"/>
    <row r="1829" ht="14.25" hidden="1" customHeight="1" x14ac:dyDescent="0.2"/>
    <row r="1830" ht="14.25" hidden="1" customHeight="1" x14ac:dyDescent="0.2"/>
    <row r="1831" ht="14.25" hidden="1" customHeight="1" x14ac:dyDescent="0.2"/>
    <row r="1832" ht="14.25" hidden="1" customHeight="1" x14ac:dyDescent="0.2"/>
    <row r="1833" ht="14.25" hidden="1" customHeight="1" x14ac:dyDescent="0.2"/>
    <row r="1834" ht="14.25" hidden="1" customHeight="1" x14ac:dyDescent="0.2"/>
    <row r="1835" ht="14.25" hidden="1" customHeight="1" x14ac:dyDescent="0.2"/>
    <row r="1836" ht="14.25" hidden="1" customHeight="1" x14ac:dyDescent="0.2"/>
    <row r="1837" ht="14.25" hidden="1" customHeight="1" x14ac:dyDescent="0.2"/>
    <row r="1838" ht="14.25" hidden="1" customHeight="1" x14ac:dyDescent="0.2"/>
    <row r="1839" ht="14.25" hidden="1" customHeight="1" x14ac:dyDescent="0.2"/>
    <row r="1840" ht="14.25" hidden="1" customHeight="1" x14ac:dyDescent="0.2"/>
    <row r="1841" ht="14.25" hidden="1" customHeight="1" x14ac:dyDescent="0.2"/>
    <row r="1842" ht="14.25" hidden="1" customHeight="1" x14ac:dyDescent="0.2"/>
    <row r="1843" ht="14.25" hidden="1" customHeight="1" x14ac:dyDescent="0.2"/>
    <row r="1844" ht="14.25" hidden="1" customHeight="1" x14ac:dyDescent="0.2"/>
    <row r="1845" ht="14.25" hidden="1" customHeight="1" x14ac:dyDescent="0.2"/>
    <row r="1846" ht="14.25" hidden="1" customHeight="1" x14ac:dyDescent="0.2"/>
    <row r="1847" ht="14.25" hidden="1" customHeight="1" x14ac:dyDescent="0.2"/>
    <row r="1848" ht="14.25" hidden="1" customHeight="1" x14ac:dyDescent="0.2"/>
    <row r="1849" ht="14.25" hidden="1" customHeight="1" x14ac:dyDescent="0.2"/>
    <row r="1850" ht="14.25" hidden="1" customHeight="1" x14ac:dyDescent="0.2"/>
    <row r="1851" ht="14.25" hidden="1" customHeight="1" x14ac:dyDescent="0.2"/>
    <row r="1852" ht="14.25" hidden="1" customHeight="1" x14ac:dyDescent="0.2"/>
    <row r="1853" ht="14.25" hidden="1" customHeight="1" x14ac:dyDescent="0.2"/>
    <row r="1854" ht="14.25" hidden="1" customHeight="1" x14ac:dyDescent="0.2"/>
    <row r="1855" ht="14.25" hidden="1" customHeight="1" x14ac:dyDescent="0.2"/>
    <row r="1856" ht="14.25" hidden="1" customHeight="1" x14ac:dyDescent="0.2"/>
    <row r="1857" ht="14.25" hidden="1" customHeight="1" x14ac:dyDescent="0.2"/>
    <row r="1858" ht="14.25" hidden="1" customHeight="1" x14ac:dyDescent="0.2"/>
    <row r="1859" ht="14.25" hidden="1" customHeight="1" x14ac:dyDescent="0.2"/>
    <row r="1860" ht="14.25" hidden="1" customHeight="1" x14ac:dyDescent="0.2"/>
    <row r="1861" ht="14.25" hidden="1" customHeight="1" x14ac:dyDescent="0.2"/>
    <row r="1862" ht="14.25" hidden="1" customHeight="1" x14ac:dyDescent="0.2"/>
    <row r="1863" ht="14.25" hidden="1" customHeight="1" x14ac:dyDescent="0.2"/>
    <row r="1864" ht="14.25" hidden="1" customHeight="1" x14ac:dyDescent="0.2"/>
    <row r="1865" ht="14.25" hidden="1" customHeight="1" x14ac:dyDescent="0.2"/>
    <row r="1866" ht="14.25" hidden="1" customHeight="1" x14ac:dyDescent="0.2"/>
    <row r="1867" ht="14.25" hidden="1" customHeight="1" x14ac:dyDescent="0.2"/>
    <row r="1868" ht="14.25" hidden="1" customHeight="1" x14ac:dyDescent="0.2"/>
    <row r="1869" ht="14.25" hidden="1" customHeight="1" x14ac:dyDescent="0.2"/>
    <row r="1870" ht="14.25" hidden="1" customHeight="1" x14ac:dyDescent="0.2"/>
    <row r="1871" ht="14.25" hidden="1" customHeight="1" x14ac:dyDescent="0.2"/>
    <row r="1872" ht="14.25" hidden="1" customHeight="1" x14ac:dyDescent="0.2"/>
    <row r="1873" ht="14.25" hidden="1" customHeight="1" x14ac:dyDescent="0.2"/>
    <row r="1874" ht="14.25" hidden="1" customHeight="1" x14ac:dyDescent="0.2"/>
    <row r="1875" ht="14.25" hidden="1" customHeight="1" x14ac:dyDescent="0.2"/>
    <row r="1876" ht="14.25" hidden="1" customHeight="1" x14ac:dyDescent="0.2"/>
    <row r="1877" ht="14.25" hidden="1" customHeight="1" x14ac:dyDescent="0.2"/>
    <row r="1878" ht="14.25" hidden="1" customHeight="1" x14ac:dyDescent="0.2"/>
    <row r="1879" ht="14.25" hidden="1" customHeight="1" x14ac:dyDescent="0.2"/>
    <row r="1880" ht="14.25" hidden="1" customHeight="1" x14ac:dyDescent="0.2"/>
    <row r="1881" ht="14.25" hidden="1" customHeight="1" x14ac:dyDescent="0.2"/>
    <row r="1882" ht="14.25" hidden="1" customHeight="1" x14ac:dyDescent="0.2"/>
    <row r="1883" ht="14.25" hidden="1" customHeight="1" x14ac:dyDescent="0.2"/>
    <row r="1884" ht="14.25" hidden="1" customHeight="1" x14ac:dyDescent="0.2"/>
    <row r="1885" ht="14.25" hidden="1" customHeight="1" x14ac:dyDescent="0.2"/>
    <row r="1886" ht="14.25" hidden="1" customHeight="1" x14ac:dyDescent="0.2"/>
    <row r="1887" ht="14.25" hidden="1" customHeight="1" x14ac:dyDescent="0.2"/>
    <row r="1888" ht="14.25" hidden="1" customHeight="1" x14ac:dyDescent="0.2"/>
    <row r="1889" ht="14.25" hidden="1" customHeight="1" x14ac:dyDescent="0.2"/>
    <row r="1890" ht="14.25" hidden="1" customHeight="1" x14ac:dyDescent="0.2"/>
    <row r="1891" ht="14.25" hidden="1" customHeight="1" x14ac:dyDescent="0.2"/>
    <row r="1892" ht="14.25" hidden="1" customHeight="1" x14ac:dyDescent="0.2"/>
    <row r="1893" ht="14.25" hidden="1" customHeight="1" x14ac:dyDescent="0.2"/>
    <row r="1894" ht="14.25" hidden="1" customHeight="1" x14ac:dyDescent="0.2"/>
    <row r="1895" ht="14.25" hidden="1" customHeight="1" x14ac:dyDescent="0.2"/>
    <row r="1896" ht="14.25" hidden="1" customHeight="1" x14ac:dyDescent="0.2"/>
    <row r="1897" ht="14.25" hidden="1" customHeight="1" x14ac:dyDescent="0.2"/>
    <row r="1898" ht="14.25" hidden="1" customHeight="1" x14ac:dyDescent="0.2"/>
    <row r="1899" ht="14.25" hidden="1" customHeight="1" x14ac:dyDescent="0.2"/>
    <row r="1900" ht="14.25" hidden="1" customHeight="1" x14ac:dyDescent="0.2"/>
    <row r="1901" ht="14.25" hidden="1" customHeight="1" x14ac:dyDescent="0.2"/>
    <row r="1902" ht="14.25" hidden="1" customHeight="1" x14ac:dyDescent="0.2"/>
    <row r="1903" ht="14.25" hidden="1" customHeight="1" x14ac:dyDescent="0.2"/>
    <row r="1904" ht="14.25" hidden="1" customHeight="1" x14ac:dyDescent="0.2"/>
    <row r="1905" ht="14.25" hidden="1" customHeight="1" x14ac:dyDescent="0.2"/>
    <row r="1906" ht="14.25" hidden="1" customHeight="1" x14ac:dyDescent="0.2"/>
    <row r="1907" ht="14.25" hidden="1" customHeight="1" x14ac:dyDescent="0.2"/>
    <row r="1908" ht="14.25" hidden="1" customHeight="1" x14ac:dyDescent="0.2"/>
    <row r="1909" ht="14.25" hidden="1" customHeight="1" x14ac:dyDescent="0.2"/>
    <row r="1910" ht="14.25" hidden="1" customHeight="1" x14ac:dyDescent="0.2"/>
    <row r="1911" ht="14.25" hidden="1" customHeight="1" x14ac:dyDescent="0.2"/>
    <row r="1912" ht="14.25" hidden="1" customHeight="1" x14ac:dyDescent="0.2"/>
    <row r="1913" ht="14.25" hidden="1" customHeight="1" x14ac:dyDescent="0.2"/>
    <row r="1914" ht="14.25" hidden="1" customHeight="1" x14ac:dyDescent="0.2"/>
    <row r="1915" ht="14.25" hidden="1" customHeight="1" x14ac:dyDescent="0.2"/>
    <row r="1916" ht="14.25" hidden="1" customHeight="1" x14ac:dyDescent="0.2"/>
    <row r="1917" ht="14.25" hidden="1" customHeight="1" x14ac:dyDescent="0.2"/>
    <row r="1918" ht="14.25" hidden="1" customHeight="1" x14ac:dyDescent="0.2"/>
    <row r="1919" ht="14.25" hidden="1" customHeight="1" x14ac:dyDescent="0.2"/>
    <row r="1920" ht="14.25" hidden="1" customHeight="1" x14ac:dyDescent="0.2"/>
    <row r="1921" ht="14.25" hidden="1" customHeight="1" x14ac:dyDescent="0.2"/>
    <row r="1922" ht="14.25" hidden="1" customHeight="1" x14ac:dyDescent="0.2"/>
    <row r="1923" ht="14.25" hidden="1" customHeight="1" x14ac:dyDescent="0.2"/>
    <row r="1924" ht="14.25" hidden="1" customHeight="1" x14ac:dyDescent="0.2"/>
    <row r="1925" ht="14.25" hidden="1" customHeight="1" x14ac:dyDescent="0.2"/>
    <row r="1926" ht="14.25" hidden="1" customHeight="1" x14ac:dyDescent="0.2"/>
    <row r="1927" ht="14.25" hidden="1" customHeight="1" x14ac:dyDescent="0.2"/>
    <row r="1928" ht="14.25" hidden="1" customHeight="1" x14ac:dyDescent="0.2"/>
    <row r="1929" ht="14.25" hidden="1" customHeight="1" x14ac:dyDescent="0.2"/>
    <row r="1930" ht="14.25" hidden="1" customHeight="1" x14ac:dyDescent="0.2"/>
    <row r="1931" ht="14.25" hidden="1" customHeight="1" x14ac:dyDescent="0.2"/>
    <row r="1932" ht="14.25" hidden="1" customHeight="1" x14ac:dyDescent="0.2"/>
    <row r="1933" ht="14.25" hidden="1" customHeight="1" x14ac:dyDescent="0.2"/>
    <row r="1934" ht="14.25" hidden="1" customHeight="1" x14ac:dyDescent="0.2"/>
    <row r="1935" ht="14.25" hidden="1" customHeight="1" x14ac:dyDescent="0.2"/>
    <row r="1936" ht="14.25" hidden="1" customHeight="1" x14ac:dyDescent="0.2"/>
    <row r="1937" ht="14.25" hidden="1" customHeight="1" x14ac:dyDescent="0.2"/>
    <row r="1938" ht="14.25" hidden="1" customHeight="1" x14ac:dyDescent="0.2"/>
    <row r="1939" ht="14.25" hidden="1" customHeight="1" x14ac:dyDescent="0.2"/>
    <row r="1940" ht="14.25" hidden="1" customHeight="1" x14ac:dyDescent="0.2"/>
    <row r="1941" ht="14.25" hidden="1" customHeight="1" x14ac:dyDescent="0.2"/>
    <row r="1942" ht="14.25" hidden="1" customHeight="1" x14ac:dyDescent="0.2"/>
    <row r="1943" ht="14.25" hidden="1" customHeight="1" x14ac:dyDescent="0.2"/>
    <row r="1944" ht="14.25" hidden="1" customHeight="1" x14ac:dyDescent="0.2"/>
    <row r="1945" ht="14.25" hidden="1" customHeight="1" x14ac:dyDescent="0.2"/>
    <row r="1946" ht="14.25" hidden="1" customHeight="1" x14ac:dyDescent="0.2"/>
    <row r="1947" ht="14.25" hidden="1" customHeight="1" x14ac:dyDescent="0.2"/>
    <row r="1948" ht="14.25" hidden="1" customHeight="1" x14ac:dyDescent="0.2"/>
    <row r="1949" ht="14.25" hidden="1" customHeight="1" x14ac:dyDescent="0.2"/>
    <row r="1950" ht="14.25" hidden="1" customHeight="1" x14ac:dyDescent="0.2"/>
    <row r="1951" ht="14.25" hidden="1" customHeight="1" x14ac:dyDescent="0.2"/>
    <row r="1952" ht="14.25" hidden="1" customHeight="1" x14ac:dyDescent="0.2"/>
    <row r="1953" ht="14.25" hidden="1" customHeight="1" x14ac:dyDescent="0.2"/>
    <row r="1954" ht="14.25" hidden="1" customHeight="1" x14ac:dyDescent="0.2"/>
    <row r="1955" ht="14.25" hidden="1" customHeight="1" x14ac:dyDescent="0.2"/>
    <row r="1956" ht="14.25" hidden="1" customHeight="1" x14ac:dyDescent="0.2"/>
    <row r="1957" ht="14.25" hidden="1" customHeight="1" x14ac:dyDescent="0.2"/>
    <row r="1958" ht="14.25" hidden="1" customHeight="1" x14ac:dyDescent="0.2"/>
    <row r="1959" ht="14.25" hidden="1" customHeight="1" x14ac:dyDescent="0.2"/>
    <row r="1960" ht="14.25" hidden="1" customHeight="1" x14ac:dyDescent="0.2"/>
    <row r="1961" ht="14.25" hidden="1" customHeight="1" x14ac:dyDescent="0.2"/>
    <row r="1962" ht="14.25" hidden="1" customHeight="1" x14ac:dyDescent="0.2"/>
    <row r="1963" ht="14.25" hidden="1" customHeight="1" x14ac:dyDescent="0.2"/>
    <row r="1964" ht="14.25" hidden="1" customHeight="1" x14ac:dyDescent="0.2"/>
    <row r="1965" ht="14.25" hidden="1" customHeight="1" x14ac:dyDescent="0.2"/>
    <row r="1966" ht="14.25" hidden="1" customHeight="1" x14ac:dyDescent="0.2"/>
    <row r="1967" ht="14.25" hidden="1" customHeight="1" x14ac:dyDescent="0.2"/>
    <row r="1968" ht="14.25" hidden="1" customHeight="1" x14ac:dyDescent="0.2"/>
    <row r="1969" ht="14.25" hidden="1" customHeight="1" x14ac:dyDescent="0.2"/>
    <row r="1970" ht="14.25" hidden="1" customHeight="1" x14ac:dyDescent="0.2"/>
    <row r="1971" ht="14.25" hidden="1" customHeight="1" x14ac:dyDescent="0.2"/>
    <row r="1972" ht="14.25" hidden="1" customHeight="1" x14ac:dyDescent="0.2"/>
    <row r="1973" ht="14.25" hidden="1" customHeight="1" x14ac:dyDescent="0.2"/>
    <row r="1974" ht="14.25" hidden="1" customHeight="1" x14ac:dyDescent="0.2"/>
    <row r="1975" ht="14.25" hidden="1" customHeight="1" x14ac:dyDescent="0.2"/>
    <row r="1976" ht="14.25" hidden="1" customHeight="1" x14ac:dyDescent="0.2"/>
    <row r="1977" ht="14.25" hidden="1" customHeight="1" x14ac:dyDescent="0.2"/>
    <row r="1978" ht="14.25" hidden="1" customHeight="1" x14ac:dyDescent="0.2"/>
    <row r="1979" ht="14.25" hidden="1" customHeight="1" x14ac:dyDescent="0.2"/>
    <row r="1980" ht="14.25" hidden="1" customHeight="1" x14ac:dyDescent="0.2"/>
    <row r="1981" ht="14.25" hidden="1" customHeight="1" x14ac:dyDescent="0.2"/>
    <row r="1982" ht="14.25" hidden="1" customHeight="1" x14ac:dyDescent="0.2"/>
    <row r="1983" ht="14.25" hidden="1" customHeight="1" x14ac:dyDescent="0.2"/>
    <row r="1984" ht="14.25" hidden="1" customHeight="1" x14ac:dyDescent="0.2"/>
    <row r="1985" ht="14.25" hidden="1" customHeight="1" x14ac:dyDescent="0.2"/>
    <row r="1986" ht="14.25" hidden="1" customHeight="1" x14ac:dyDescent="0.2"/>
    <row r="1987" ht="14.25" hidden="1" customHeight="1" x14ac:dyDescent="0.2"/>
    <row r="1988" ht="14.25" hidden="1" customHeight="1" x14ac:dyDescent="0.2"/>
    <row r="1989" ht="14.25" hidden="1" customHeight="1" x14ac:dyDescent="0.2"/>
    <row r="1990" ht="14.25" hidden="1" customHeight="1" x14ac:dyDescent="0.2"/>
    <row r="1991" ht="14.25" hidden="1" customHeight="1" x14ac:dyDescent="0.2"/>
    <row r="1992" ht="14.25" hidden="1" customHeight="1" x14ac:dyDescent="0.2"/>
    <row r="1993" ht="14.25" hidden="1" customHeight="1" x14ac:dyDescent="0.2"/>
    <row r="1994" ht="14.25" hidden="1" customHeight="1" x14ac:dyDescent="0.2"/>
    <row r="1995" ht="14.25" hidden="1" customHeight="1" x14ac:dyDescent="0.2"/>
    <row r="1996" ht="14.25" hidden="1" customHeight="1" x14ac:dyDescent="0.2"/>
    <row r="1997" ht="14.25" hidden="1" customHeight="1" x14ac:dyDescent="0.2"/>
    <row r="1998" ht="14.25" hidden="1" customHeight="1" x14ac:dyDescent="0.2"/>
    <row r="1999" ht="14.25" hidden="1" customHeight="1" x14ac:dyDescent="0.2"/>
    <row r="2000" ht="14.25" hidden="1" customHeight="1" x14ac:dyDescent="0.2"/>
    <row r="2001" ht="14.25" hidden="1" customHeight="1" x14ac:dyDescent="0.2"/>
    <row r="2002" ht="14.25" hidden="1" customHeight="1" x14ac:dyDescent="0.2"/>
    <row r="2003" ht="14.25" hidden="1" customHeight="1" x14ac:dyDescent="0.2"/>
    <row r="2004" ht="14.25" hidden="1" customHeight="1" x14ac:dyDescent="0.2"/>
    <row r="2005" ht="14.25" hidden="1" customHeight="1" x14ac:dyDescent="0.2"/>
    <row r="2006" ht="14.25" hidden="1" customHeight="1" x14ac:dyDescent="0.2"/>
    <row r="2007" ht="14.25" hidden="1" customHeight="1" x14ac:dyDescent="0.2"/>
    <row r="2008" ht="14.25" hidden="1" customHeight="1" x14ac:dyDescent="0.2"/>
    <row r="2009" ht="14.25" hidden="1" customHeight="1" x14ac:dyDescent="0.2"/>
    <row r="2010" ht="14.25" hidden="1" customHeight="1" x14ac:dyDescent="0.2"/>
    <row r="2011" ht="14.25" hidden="1" customHeight="1" x14ac:dyDescent="0.2"/>
    <row r="2012" ht="14.25" hidden="1" customHeight="1" x14ac:dyDescent="0.2"/>
    <row r="2013" ht="14.25" hidden="1" customHeight="1" x14ac:dyDescent="0.2"/>
    <row r="2014" ht="14.25" hidden="1" customHeight="1" x14ac:dyDescent="0.2"/>
    <row r="2015" ht="14.25" hidden="1" customHeight="1" x14ac:dyDescent="0.2"/>
    <row r="2016" ht="14.25" hidden="1" customHeight="1" x14ac:dyDescent="0.2"/>
    <row r="2017" ht="14.25" hidden="1" customHeight="1" x14ac:dyDescent="0.2"/>
    <row r="2018" ht="14.25" hidden="1" customHeight="1" x14ac:dyDescent="0.2"/>
    <row r="2019" ht="14.25" hidden="1" customHeight="1" x14ac:dyDescent="0.2"/>
    <row r="2020" ht="14.25" hidden="1" customHeight="1" x14ac:dyDescent="0.2"/>
    <row r="2021" ht="14.25" hidden="1" customHeight="1" x14ac:dyDescent="0.2"/>
    <row r="2022" ht="14.25" hidden="1" customHeight="1" x14ac:dyDescent="0.2"/>
    <row r="2023" ht="14.25" hidden="1" customHeight="1" x14ac:dyDescent="0.2"/>
    <row r="2024" ht="14.25" hidden="1" customHeight="1" x14ac:dyDescent="0.2"/>
    <row r="2025" ht="14.25" hidden="1" customHeight="1" x14ac:dyDescent="0.2"/>
    <row r="2026" ht="14.25" hidden="1" customHeight="1" x14ac:dyDescent="0.2"/>
    <row r="2027" ht="14.25" hidden="1" customHeight="1" x14ac:dyDescent="0.2"/>
    <row r="2028" ht="14.25" hidden="1" customHeight="1" x14ac:dyDescent="0.2"/>
    <row r="2029" ht="14.25" hidden="1" customHeight="1" x14ac:dyDescent="0.2"/>
    <row r="2030" ht="14.25" hidden="1" customHeight="1" x14ac:dyDescent="0.2"/>
    <row r="2031" ht="14.25" hidden="1" customHeight="1" x14ac:dyDescent="0.2"/>
    <row r="2032" ht="14.25" hidden="1" customHeight="1" x14ac:dyDescent="0.2"/>
    <row r="2033" ht="14.25" hidden="1" customHeight="1" x14ac:dyDescent="0.2"/>
    <row r="2034" ht="14.25" hidden="1" customHeight="1" x14ac:dyDescent="0.2"/>
    <row r="2035" ht="14.25" hidden="1" customHeight="1" x14ac:dyDescent="0.2"/>
    <row r="2036" ht="14.25" hidden="1" customHeight="1" x14ac:dyDescent="0.2"/>
    <row r="2037" ht="14.25" hidden="1" customHeight="1" x14ac:dyDescent="0.2"/>
    <row r="2038" ht="14.25" hidden="1" customHeight="1" x14ac:dyDescent="0.2"/>
    <row r="2039" ht="14.25" hidden="1" customHeight="1" x14ac:dyDescent="0.2"/>
    <row r="2040" ht="14.25" hidden="1" customHeight="1" x14ac:dyDescent="0.2"/>
    <row r="2041" ht="14.25" hidden="1" customHeight="1" x14ac:dyDescent="0.2"/>
    <row r="2042" ht="14.25" hidden="1" customHeight="1" x14ac:dyDescent="0.2"/>
    <row r="2043" ht="14.25" hidden="1" customHeight="1" x14ac:dyDescent="0.2"/>
    <row r="2044" ht="14.25" hidden="1" customHeight="1" x14ac:dyDescent="0.2"/>
    <row r="2045" ht="14.25" hidden="1" customHeight="1" x14ac:dyDescent="0.2"/>
    <row r="2046" ht="14.25" hidden="1" customHeight="1" x14ac:dyDescent="0.2"/>
    <row r="2047" ht="14.25" hidden="1" customHeight="1" x14ac:dyDescent="0.2"/>
    <row r="2048" ht="14.25" hidden="1" customHeight="1" x14ac:dyDescent="0.2"/>
    <row r="2049" ht="14.25" hidden="1" customHeight="1" x14ac:dyDescent="0.2"/>
    <row r="2050" ht="14.25" hidden="1" customHeight="1" x14ac:dyDescent="0.2"/>
    <row r="2051" ht="14.25" hidden="1" customHeight="1" x14ac:dyDescent="0.2"/>
    <row r="2052" ht="14.25" hidden="1" customHeight="1" x14ac:dyDescent="0.2"/>
    <row r="2053" ht="14.25" hidden="1" customHeight="1" x14ac:dyDescent="0.2"/>
    <row r="2054" ht="14.25" hidden="1" customHeight="1" x14ac:dyDescent="0.2"/>
    <row r="2055" ht="14.25" hidden="1" customHeight="1" x14ac:dyDescent="0.2"/>
    <row r="2056" ht="14.25" hidden="1" customHeight="1" x14ac:dyDescent="0.2"/>
    <row r="2057" ht="14.25" hidden="1" customHeight="1" x14ac:dyDescent="0.2"/>
    <row r="2058" ht="14.25" hidden="1" customHeight="1" x14ac:dyDescent="0.2"/>
    <row r="2059" ht="14.25" hidden="1" customHeight="1" x14ac:dyDescent="0.2"/>
    <row r="2060" ht="14.25" hidden="1" customHeight="1" x14ac:dyDescent="0.2"/>
    <row r="2061" ht="14.25" hidden="1" customHeight="1" x14ac:dyDescent="0.2"/>
    <row r="2062" ht="14.25" hidden="1" customHeight="1" x14ac:dyDescent="0.2"/>
    <row r="2063" ht="14.25" hidden="1" customHeight="1" x14ac:dyDescent="0.2"/>
    <row r="2064" ht="14.25" hidden="1" customHeight="1" x14ac:dyDescent="0.2"/>
    <row r="2065" ht="14.25" hidden="1" customHeight="1" x14ac:dyDescent="0.2"/>
    <row r="2066" ht="14.25" hidden="1" customHeight="1" x14ac:dyDescent="0.2"/>
    <row r="2067" ht="14.25" hidden="1" customHeight="1" x14ac:dyDescent="0.2"/>
    <row r="2068" ht="14.25" hidden="1" customHeight="1" x14ac:dyDescent="0.2"/>
    <row r="2069" ht="14.25" hidden="1" customHeight="1" x14ac:dyDescent="0.2"/>
    <row r="2070" ht="14.25" hidden="1" customHeight="1" x14ac:dyDescent="0.2"/>
    <row r="2071" ht="14.25" hidden="1" customHeight="1" x14ac:dyDescent="0.2"/>
    <row r="2072" ht="14.25" hidden="1" customHeight="1" x14ac:dyDescent="0.2"/>
    <row r="2073" ht="14.25" hidden="1" customHeight="1" x14ac:dyDescent="0.2"/>
    <row r="2074" ht="14.25" hidden="1" customHeight="1" x14ac:dyDescent="0.2"/>
    <row r="2075" ht="14.25" hidden="1" customHeight="1" x14ac:dyDescent="0.2"/>
    <row r="2076" ht="14.25" hidden="1" customHeight="1" x14ac:dyDescent="0.2"/>
    <row r="2077" ht="14.25" hidden="1" customHeight="1" x14ac:dyDescent="0.2"/>
    <row r="2078" ht="14.25" hidden="1" customHeight="1" x14ac:dyDescent="0.2"/>
    <row r="2079" ht="14.25" hidden="1" customHeight="1" x14ac:dyDescent="0.2"/>
    <row r="2080" ht="14.25" hidden="1" customHeight="1" x14ac:dyDescent="0.2"/>
    <row r="2081" ht="14.25" hidden="1" customHeight="1" x14ac:dyDescent="0.2"/>
    <row r="2082" ht="14.25" hidden="1" customHeight="1" x14ac:dyDescent="0.2"/>
    <row r="2083" ht="14.25" hidden="1" customHeight="1" x14ac:dyDescent="0.2"/>
    <row r="2084" ht="14.25" hidden="1" customHeight="1" x14ac:dyDescent="0.2"/>
    <row r="2085" ht="14.25" hidden="1" customHeight="1" x14ac:dyDescent="0.2"/>
    <row r="2086" ht="14.25" hidden="1" customHeight="1" x14ac:dyDescent="0.2"/>
    <row r="2087" ht="14.25" hidden="1" customHeight="1" x14ac:dyDescent="0.2"/>
    <row r="2088" ht="14.25" hidden="1" customHeight="1" x14ac:dyDescent="0.2"/>
    <row r="2089" ht="14.25" hidden="1" customHeight="1" x14ac:dyDescent="0.2"/>
    <row r="2090" ht="14.25" hidden="1" customHeight="1" x14ac:dyDescent="0.2"/>
    <row r="2091" ht="14.25" hidden="1" customHeight="1" x14ac:dyDescent="0.2"/>
    <row r="2092" ht="14.25" hidden="1" customHeight="1" x14ac:dyDescent="0.2"/>
    <row r="2093" ht="14.25" hidden="1" customHeight="1" x14ac:dyDescent="0.2"/>
    <row r="2094" ht="14.25" hidden="1" customHeight="1" x14ac:dyDescent="0.2"/>
    <row r="2095" ht="14.25" hidden="1" customHeight="1" x14ac:dyDescent="0.2"/>
    <row r="2096" ht="14.25" hidden="1" customHeight="1" x14ac:dyDescent="0.2"/>
    <row r="2097" ht="14.25" hidden="1" customHeight="1" x14ac:dyDescent="0.2"/>
    <row r="2098" ht="14.25" hidden="1" customHeight="1" x14ac:dyDescent="0.2"/>
    <row r="2099" ht="14.25" hidden="1" customHeight="1" x14ac:dyDescent="0.2"/>
    <row r="2100" ht="14.25" hidden="1" customHeight="1" x14ac:dyDescent="0.2"/>
    <row r="2101" ht="14.25" hidden="1" customHeight="1" x14ac:dyDescent="0.2"/>
    <row r="2102" ht="14.25" hidden="1" customHeight="1" x14ac:dyDescent="0.2"/>
    <row r="2103" ht="14.25" hidden="1" customHeight="1" x14ac:dyDescent="0.2"/>
    <row r="2104" ht="14.25" hidden="1" customHeight="1" x14ac:dyDescent="0.2"/>
    <row r="2105" ht="14.25" hidden="1" customHeight="1" x14ac:dyDescent="0.2"/>
    <row r="2106" ht="14.25" hidden="1" customHeight="1" x14ac:dyDescent="0.2"/>
    <row r="2107" ht="14.25" hidden="1" customHeight="1" x14ac:dyDescent="0.2"/>
    <row r="2108" ht="14.25" hidden="1" customHeight="1" x14ac:dyDescent="0.2"/>
    <row r="2109" ht="14.25" hidden="1" customHeight="1" x14ac:dyDescent="0.2"/>
    <row r="2110" ht="14.25" hidden="1" customHeight="1" x14ac:dyDescent="0.2"/>
    <row r="2111" ht="14.25" hidden="1" customHeight="1" x14ac:dyDescent="0.2"/>
    <row r="2112" ht="14.25" hidden="1" customHeight="1" x14ac:dyDescent="0.2"/>
    <row r="2113" ht="14.25" hidden="1" customHeight="1" x14ac:dyDescent="0.2"/>
    <row r="2114" ht="14.25" hidden="1" customHeight="1" x14ac:dyDescent="0.2"/>
    <row r="2115" ht="14.25" hidden="1" customHeight="1" x14ac:dyDescent="0.2"/>
    <row r="2116" ht="14.25" hidden="1" customHeight="1" x14ac:dyDescent="0.2"/>
    <row r="2117" ht="14.25" hidden="1" customHeight="1" x14ac:dyDescent="0.2"/>
    <row r="2118" ht="14.25" hidden="1" customHeight="1" x14ac:dyDescent="0.2"/>
    <row r="2119" ht="14.25" hidden="1" customHeight="1" x14ac:dyDescent="0.2"/>
    <row r="2120" ht="14.25" hidden="1" customHeight="1" x14ac:dyDescent="0.2"/>
    <row r="2121" ht="14.25" hidden="1" customHeight="1" x14ac:dyDescent="0.2"/>
    <row r="2122" ht="14.25" hidden="1" customHeight="1" x14ac:dyDescent="0.2"/>
    <row r="2123" ht="14.25" hidden="1" customHeight="1" x14ac:dyDescent="0.2"/>
    <row r="2124" ht="14.25" hidden="1" customHeight="1" x14ac:dyDescent="0.2"/>
    <row r="2125" ht="14.25" hidden="1" customHeight="1" x14ac:dyDescent="0.2"/>
    <row r="2126" ht="14.25" hidden="1" customHeight="1" x14ac:dyDescent="0.2"/>
    <row r="2127" ht="14.25" hidden="1" customHeight="1" x14ac:dyDescent="0.2"/>
    <row r="2128" ht="14.25" hidden="1" customHeight="1" x14ac:dyDescent="0.2"/>
    <row r="2129" ht="14.25" hidden="1" customHeight="1" x14ac:dyDescent="0.2"/>
    <row r="2130" ht="14.25" hidden="1" customHeight="1" x14ac:dyDescent="0.2"/>
    <row r="2131" ht="14.25" hidden="1" customHeight="1" x14ac:dyDescent="0.2"/>
    <row r="2132" ht="14.25" hidden="1" customHeight="1" x14ac:dyDescent="0.2"/>
    <row r="2133" ht="14.25" hidden="1" customHeight="1" x14ac:dyDescent="0.2"/>
    <row r="2134" ht="14.25" hidden="1" customHeight="1" x14ac:dyDescent="0.2"/>
    <row r="2135" ht="14.25" hidden="1" customHeight="1" x14ac:dyDescent="0.2"/>
    <row r="2136" ht="14.25" hidden="1" customHeight="1" x14ac:dyDescent="0.2"/>
    <row r="2137" ht="14.25" hidden="1" customHeight="1" x14ac:dyDescent="0.2"/>
    <row r="2138" ht="14.25" hidden="1" customHeight="1" x14ac:dyDescent="0.2"/>
    <row r="2139" ht="14.25" hidden="1" customHeight="1" x14ac:dyDescent="0.2"/>
    <row r="2140" ht="14.25" hidden="1" customHeight="1" x14ac:dyDescent="0.2"/>
    <row r="2141" ht="14.25" hidden="1" customHeight="1" x14ac:dyDescent="0.2"/>
    <row r="2142" ht="14.25" hidden="1" customHeight="1" x14ac:dyDescent="0.2"/>
    <row r="2143" ht="14.25" hidden="1" customHeight="1" x14ac:dyDescent="0.2"/>
    <row r="2144" ht="14.25" hidden="1" customHeight="1" x14ac:dyDescent="0.2"/>
    <row r="2145" ht="14.25" hidden="1" customHeight="1" x14ac:dyDescent="0.2"/>
    <row r="2146" ht="14.25" hidden="1" customHeight="1" x14ac:dyDescent="0.2"/>
    <row r="2147" ht="14.25" hidden="1" customHeight="1" x14ac:dyDescent="0.2"/>
    <row r="2148" ht="14.25" hidden="1" customHeight="1" x14ac:dyDescent="0.2"/>
    <row r="2149" ht="14.25" hidden="1" customHeight="1" x14ac:dyDescent="0.2"/>
    <row r="2150" ht="14.25" hidden="1" customHeight="1" x14ac:dyDescent="0.2"/>
    <row r="2151" ht="14.25" hidden="1" customHeight="1" x14ac:dyDescent="0.2"/>
    <row r="2152" ht="14.25" hidden="1" customHeight="1" x14ac:dyDescent="0.2"/>
    <row r="2153" ht="14.25" hidden="1" customHeight="1" x14ac:dyDescent="0.2"/>
    <row r="2154" ht="14.25" hidden="1" customHeight="1" x14ac:dyDescent="0.2"/>
    <row r="2155" ht="14.25" hidden="1" customHeight="1" x14ac:dyDescent="0.2"/>
    <row r="2156" ht="14.25" hidden="1" customHeight="1" x14ac:dyDescent="0.2"/>
    <row r="2157" ht="14.25" hidden="1" customHeight="1" x14ac:dyDescent="0.2"/>
    <row r="2158" ht="14.25" hidden="1" customHeight="1" x14ac:dyDescent="0.2"/>
    <row r="2159" ht="14.25" hidden="1" customHeight="1" x14ac:dyDescent="0.2"/>
    <row r="2160" ht="14.25" hidden="1" customHeight="1" x14ac:dyDescent="0.2"/>
    <row r="2161" ht="14.25" hidden="1" customHeight="1" x14ac:dyDescent="0.2"/>
    <row r="2162" ht="14.25" hidden="1" customHeight="1" x14ac:dyDescent="0.2"/>
    <row r="2163" ht="14.25" hidden="1" customHeight="1" x14ac:dyDescent="0.2"/>
    <row r="2164" ht="14.25" hidden="1" customHeight="1" x14ac:dyDescent="0.2"/>
    <row r="2165" ht="14.25" hidden="1" customHeight="1" x14ac:dyDescent="0.2"/>
    <row r="2166" ht="14.25" hidden="1" customHeight="1" x14ac:dyDescent="0.2"/>
    <row r="2167" ht="14.25" hidden="1" customHeight="1" x14ac:dyDescent="0.2"/>
    <row r="2168" ht="14.25" hidden="1" customHeight="1" x14ac:dyDescent="0.2"/>
    <row r="2169" ht="14.25" hidden="1" customHeight="1" x14ac:dyDescent="0.2"/>
    <row r="2170" ht="14.25" hidden="1" customHeight="1" x14ac:dyDescent="0.2"/>
    <row r="2171" ht="14.25" hidden="1" customHeight="1" x14ac:dyDescent="0.2"/>
    <row r="2172" ht="14.25" hidden="1" customHeight="1" x14ac:dyDescent="0.2"/>
    <row r="2173" ht="14.25" hidden="1" customHeight="1" x14ac:dyDescent="0.2"/>
    <row r="2174" ht="14.25" hidden="1" customHeight="1" x14ac:dyDescent="0.2"/>
    <row r="2175" ht="14.25" hidden="1" customHeight="1" x14ac:dyDescent="0.2"/>
    <row r="2176" ht="14.25" hidden="1" customHeight="1" x14ac:dyDescent="0.2"/>
    <row r="2177" ht="14.25" hidden="1" customHeight="1" x14ac:dyDescent="0.2"/>
    <row r="2178" ht="14.25" hidden="1" customHeight="1" x14ac:dyDescent="0.2"/>
    <row r="2179" ht="14.25" hidden="1" customHeight="1" x14ac:dyDescent="0.2"/>
    <row r="2180" ht="14.25" hidden="1" customHeight="1" x14ac:dyDescent="0.2"/>
    <row r="2181" ht="14.25" hidden="1" customHeight="1" x14ac:dyDescent="0.2"/>
    <row r="2182" ht="14.25" hidden="1" customHeight="1" x14ac:dyDescent="0.2"/>
    <row r="2183" ht="14.25" hidden="1" customHeight="1" x14ac:dyDescent="0.2"/>
    <row r="2184" ht="14.25" hidden="1" customHeight="1" x14ac:dyDescent="0.2"/>
    <row r="2185" ht="14.25" hidden="1" customHeight="1" x14ac:dyDescent="0.2"/>
    <row r="2186" ht="14.25" hidden="1" customHeight="1" x14ac:dyDescent="0.2"/>
    <row r="2187" ht="14.25" hidden="1" customHeight="1" x14ac:dyDescent="0.2"/>
    <row r="2188" ht="14.25" hidden="1" customHeight="1" x14ac:dyDescent="0.2"/>
    <row r="2189" ht="14.25" hidden="1" customHeight="1" x14ac:dyDescent="0.2"/>
    <row r="2190" ht="14.25" hidden="1" customHeight="1" x14ac:dyDescent="0.2"/>
    <row r="2191" ht="14.25" hidden="1" customHeight="1" x14ac:dyDescent="0.2"/>
    <row r="2192" ht="14.25" hidden="1" customHeight="1" x14ac:dyDescent="0.2"/>
    <row r="2193" ht="14.25" hidden="1" customHeight="1" x14ac:dyDescent="0.2"/>
    <row r="2194" ht="14.25" hidden="1" customHeight="1" x14ac:dyDescent="0.2"/>
    <row r="2195" ht="14.25" hidden="1" customHeight="1" x14ac:dyDescent="0.2"/>
    <row r="2196" ht="14.25" hidden="1" customHeight="1" x14ac:dyDescent="0.2"/>
    <row r="2197" ht="14.25" hidden="1" customHeight="1" x14ac:dyDescent="0.2"/>
    <row r="2198" ht="14.25" hidden="1" customHeight="1" x14ac:dyDescent="0.2"/>
    <row r="2199" ht="14.25" hidden="1" customHeight="1" x14ac:dyDescent="0.2"/>
    <row r="2200" ht="14.25" hidden="1" customHeight="1" x14ac:dyDescent="0.2"/>
    <row r="2201" ht="14.25" hidden="1" customHeight="1" x14ac:dyDescent="0.2"/>
    <row r="2202" ht="14.25" hidden="1" customHeight="1" x14ac:dyDescent="0.2"/>
    <row r="2203" ht="14.25" hidden="1" customHeight="1" x14ac:dyDescent="0.2"/>
    <row r="2204" ht="14.25" hidden="1" customHeight="1" x14ac:dyDescent="0.2"/>
    <row r="2205" ht="14.25" hidden="1" customHeight="1" x14ac:dyDescent="0.2"/>
    <row r="2206" ht="14.25" hidden="1" customHeight="1" x14ac:dyDescent="0.2"/>
    <row r="2207" ht="14.25" hidden="1" customHeight="1" x14ac:dyDescent="0.2"/>
    <row r="2208" ht="14.25" hidden="1" customHeight="1" x14ac:dyDescent="0.2"/>
    <row r="2209" ht="14.25" hidden="1" customHeight="1" x14ac:dyDescent="0.2"/>
    <row r="2210" ht="14.25" hidden="1" customHeight="1" x14ac:dyDescent="0.2"/>
    <row r="2211" ht="14.25" hidden="1" customHeight="1" x14ac:dyDescent="0.2"/>
    <row r="2212" ht="14.25" hidden="1" customHeight="1" x14ac:dyDescent="0.2"/>
    <row r="2213" ht="14.25" hidden="1" customHeight="1" x14ac:dyDescent="0.2"/>
    <row r="2214" ht="14.25" hidden="1" customHeight="1" x14ac:dyDescent="0.2"/>
    <row r="2215" ht="14.25" hidden="1" customHeight="1" x14ac:dyDescent="0.2"/>
    <row r="2216" ht="14.25" hidden="1" customHeight="1" x14ac:dyDescent="0.2"/>
    <row r="2217" ht="14.25" hidden="1" customHeight="1" x14ac:dyDescent="0.2"/>
    <row r="2218" ht="14.25" hidden="1" customHeight="1" x14ac:dyDescent="0.2"/>
    <row r="2219" ht="14.25" hidden="1" customHeight="1" x14ac:dyDescent="0.2"/>
    <row r="2220" ht="14.25" hidden="1" customHeight="1" x14ac:dyDescent="0.2"/>
    <row r="2221" ht="14.25" hidden="1" customHeight="1" x14ac:dyDescent="0.2"/>
    <row r="2222" ht="14.25" hidden="1" customHeight="1" x14ac:dyDescent="0.2"/>
    <row r="2223" ht="14.25" hidden="1" customHeight="1" x14ac:dyDescent="0.2"/>
    <row r="2224" ht="14.25" hidden="1" customHeight="1" x14ac:dyDescent="0.2"/>
    <row r="2225" ht="14.25" hidden="1" customHeight="1" x14ac:dyDescent="0.2"/>
    <row r="2226" ht="14.25" hidden="1" customHeight="1" x14ac:dyDescent="0.2"/>
    <row r="2227" ht="14.25" hidden="1" customHeight="1" x14ac:dyDescent="0.2"/>
    <row r="2228" ht="14.25" hidden="1" customHeight="1" x14ac:dyDescent="0.2"/>
    <row r="2229" ht="14.25" hidden="1" customHeight="1" x14ac:dyDescent="0.2"/>
    <row r="2230" ht="14.25" hidden="1" customHeight="1" x14ac:dyDescent="0.2"/>
    <row r="2231" ht="14.25" hidden="1" customHeight="1" x14ac:dyDescent="0.2"/>
    <row r="2232" ht="14.25" hidden="1" customHeight="1" x14ac:dyDescent="0.2"/>
    <row r="2233" ht="14.25" hidden="1" customHeight="1" x14ac:dyDescent="0.2"/>
    <row r="2234" ht="14.25" hidden="1" customHeight="1" x14ac:dyDescent="0.2"/>
    <row r="2235" ht="14.25" hidden="1" customHeight="1" x14ac:dyDescent="0.2"/>
    <row r="2236" ht="14.25" hidden="1" customHeight="1" x14ac:dyDescent="0.2"/>
    <row r="2237" ht="14.25" hidden="1" customHeight="1" x14ac:dyDescent="0.2"/>
    <row r="2238" ht="14.25" hidden="1" customHeight="1" x14ac:dyDescent="0.2"/>
    <row r="2239" ht="14.25" hidden="1" customHeight="1" x14ac:dyDescent="0.2"/>
    <row r="2240" ht="14.25" hidden="1" customHeight="1" x14ac:dyDescent="0.2"/>
    <row r="2241" ht="14.25" hidden="1" customHeight="1" x14ac:dyDescent="0.2"/>
    <row r="2242" ht="14.25" hidden="1" customHeight="1" x14ac:dyDescent="0.2"/>
    <row r="2243" ht="14.25" hidden="1" customHeight="1" x14ac:dyDescent="0.2"/>
    <row r="2244" ht="14.25" hidden="1" customHeight="1" x14ac:dyDescent="0.2"/>
    <row r="2245" ht="14.25" hidden="1" customHeight="1" x14ac:dyDescent="0.2"/>
    <row r="2246" ht="14.25" hidden="1" customHeight="1" x14ac:dyDescent="0.2"/>
    <row r="2247" ht="14.25" hidden="1" customHeight="1" x14ac:dyDescent="0.2"/>
    <row r="2248" ht="14.25" hidden="1" customHeight="1" x14ac:dyDescent="0.2"/>
    <row r="2249" ht="14.25" hidden="1" customHeight="1" x14ac:dyDescent="0.2"/>
    <row r="2250" ht="14.25" hidden="1" customHeight="1" x14ac:dyDescent="0.2"/>
    <row r="2251" ht="14.25" hidden="1" customHeight="1" x14ac:dyDescent="0.2"/>
    <row r="2252" ht="14.25" hidden="1" customHeight="1" x14ac:dyDescent="0.2"/>
    <row r="2253" ht="14.25" hidden="1" customHeight="1" x14ac:dyDescent="0.2"/>
    <row r="2254" ht="14.25" hidden="1" customHeight="1" x14ac:dyDescent="0.2"/>
    <row r="2255" ht="14.25" hidden="1" customHeight="1" x14ac:dyDescent="0.2"/>
    <row r="2256" ht="14.25" hidden="1" customHeight="1" x14ac:dyDescent="0.2"/>
    <row r="2257" ht="14.25" hidden="1" customHeight="1" x14ac:dyDescent="0.2"/>
    <row r="2258" ht="14.25" hidden="1" customHeight="1" x14ac:dyDescent="0.2"/>
    <row r="2259" ht="14.25" hidden="1" customHeight="1" x14ac:dyDescent="0.2"/>
    <row r="2260" ht="14.25" hidden="1" customHeight="1" x14ac:dyDescent="0.2"/>
    <row r="2261" ht="14.25" hidden="1" customHeight="1" x14ac:dyDescent="0.2"/>
    <row r="2262" ht="14.25" hidden="1" customHeight="1" x14ac:dyDescent="0.2"/>
    <row r="2263" ht="14.25" hidden="1" customHeight="1" x14ac:dyDescent="0.2"/>
    <row r="2264" ht="14.25" hidden="1" customHeight="1" x14ac:dyDescent="0.2"/>
    <row r="2265" ht="14.25" hidden="1" customHeight="1" x14ac:dyDescent="0.2"/>
    <row r="2266" ht="14.25" hidden="1" customHeight="1" x14ac:dyDescent="0.2"/>
    <row r="2267" ht="14.25" hidden="1" customHeight="1" x14ac:dyDescent="0.2"/>
    <row r="2268" ht="14.25" hidden="1" customHeight="1" x14ac:dyDescent="0.2"/>
    <row r="2269" ht="14.25" hidden="1" customHeight="1" x14ac:dyDescent="0.2"/>
    <row r="2270" ht="14.25" hidden="1" customHeight="1" x14ac:dyDescent="0.2"/>
    <row r="2271" ht="14.25" hidden="1" customHeight="1" x14ac:dyDescent="0.2"/>
    <row r="2272" ht="14.25" hidden="1" customHeight="1" x14ac:dyDescent="0.2"/>
    <row r="2273" ht="14.25" hidden="1" customHeight="1" x14ac:dyDescent="0.2"/>
    <row r="2274" ht="14.25" hidden="1" customHeight="1" x14ac:dyDescent="0.2"/>
    <row r="2275" ht="14.25" hidden="1" customHeight="1" x14ac:dyDescent="0.2"/>
    <row r="2276" ht="14.25" hidden="1" customHeight="1" x14ac:dyDescent="0.2"/>
    <row r="2277" ht="14.25" hidden="1" customHeight="1" x14ac:dyDescent="0.2"/>
    <row r="2278" ht="14.25" hidden="1" customHeight="1" x14ac:dyDescent="0.2"/>
    <row r="2279" ht="14.25" hidden="1" customHeight="1" x14ac:dyDescent="0.2"/>
    <row r="2280" ht="14.25" hidden="1" customHeight="1" x14ac:dyDescent="0.2"/>
    <row r="2281" ht="14.25" hidden="1" customHeight="1" x14ac:dyDescent="0.2"/>
    <row r="2282" ht="14.25" hidden="1" customHeight="1" x14ac:dyDescent="0.2"/>
    <row r="2283" ht="14.25" hidden="1" customHeight="1" x14ac:dyDescent="0.2"/>
    <row r="2284" ht="14.25" hidden="1" customHeight="1" x14ac:dyDescent="0.2"/>
    <row r="2285" ht="14.25" hidden="1" customHeight="1" x14ac:dyDescent="0.2"/>
    <row r="2286" ht="14.25" hidden="1" customHeight="1" x14ac:dyDescent="0.2"/>
    <row r="2287" ht="14.25" hidden="1" customHeight="1" x14ac:dyDescent="0.2"/>
    <row r="2288" ht="14.25" hidden="1" customHeight="1" x14ac:dyDescent="0.2"/>
    <row r="2289" ht="14.25" hidden="1" customHeight="1" x14ac:dyDescent="0.2"/>
    <row r="2290" ht="14.25" hidden="1" customHeight="1" x14ac:dyDescent="0.2"/>
    <row r="2291" ht="14.25" hidden="1" customHeight="1" x14ac:dyDescent="0.2"/>
    <row r="2292" ht="14.25" hidden="1" customHeight="1" x14ac:dyDescent="0.2"/>
    <row r="2293" ht="14.25" hidden="1" customHeight="1" x14ac:dyDescent="0.2"/>
    <row r="2294" ht="14.25" hidden="1" customHeight="1" x14ac:dyDescent="0.2"/>
    <row r="2295" ht="14.25" hidden="1" customHeight="1" x14ac:dyDescent="0.2"/>
    <row r="2296" ht="14.25" hidden="1" customHeight="1" x14ac:dyDescent="0.2"/>
    <row r="2297" ht="14.25" hidden="1" customHeight="1" x14ac:dyDescent="0.2"/>
    <row r="2298" ht="14.25" hidden="1" customHeight="1" x14ac:dyDescent="0.2"/>
    <row r="2299" ht="14.25" hidden="1" customHeight="1" x14ac:dyDescent="0.2"/>
    <row r="2300" ht="14.25" hidden="1" customHeight="1" x14ac:dyDescent="0.2"/>
    <row r="2301" ht="14.25" hidden="1" customHeight="1" x14ac:dyDescent="0.2"/>
    <row r="2302" ht="14.25" hidden="1" customHeight="1" x14ac:dyDescent="0.2"/>
    <row r="2303" ht="14.25" hidden="1" customHeight="1" x14ac:dyDescent="0.2"/>
    <row r="2304" ht="14.25" hidden="1" customHeight="1" x14ac:dyDescent="0.2"/>
    <row r="2305" ht="14.25" hidden="1" customHeight="1" x14ac:dyDescent="0.2"/>
    <row r="2306" ht="14.25" hidden="1" customHeight="1" x14ac:dyDescent="0.2"/>
    <row r="2307" ht="14.25" hidden="1" customHeight="1" x14ac:dyDescent="0.2"/>
    <row r="2308" ht="14.25" hidden="1" customHeight="1" x14ac:dyDescent="0.2"/>
    <row r="2309" ht="14.25" hidden="1" customHeight="1" x14ac:dyDescent="0.2"/>
    <row r="2310" ht="14.25" hidden="1" customHeight="1" x14ac:dyDescent="0.2"/>
    <row r="2311" ht="14.25" hidden="1" customHeight="1" x14ac:dyDescent="0.2"/>
    <row r="2312" ht="14.25" hidden="1" customHeight="1" x14ac:dyDescent="0.2"/>
    <row r="2313" ht="14.25" hidden="1" customHeight="1" x14ac:dyDescent="0.2"/>
    <row r="2314" ht="14.25" hidden="1" customHeight="1" x14ac:dyDescent="0.2"/>
    <row r="2315" ht="14.25" hidden="1" customHeight="1" x14ac:dyDescent="0.2"/>
    <row r="2316" ht="14.25" hidden="1" customHeight="1" x14ac:dyDescent="0.2"/>
    <row r="2317" ht="14.25" hidden="1" customHeight="1" x14ac:dyDescent="0.2"/>
    <row r="2318" ht="14.25" hidden="1" customHeight="1" x14ac:dyDescent="0.2"/>
    <row r="2319" ht="14.25" hidden="1" customHeight="1" x14ac:dyDescent="0.2"/>
    <row r="2320" ht="14.25" hidden="1" customHeight="1" x14ac:dyDescent="0.2"/>
    <row r="2321" ht="14.25" hidden="1" customHeight="1" x14ac:dyDescent="0.2"/>
    <row r="2322" ht="14.25" hidden="1" customHeight="1" x14ac:dyDescent="0.2"/>
    <row r="2323" ht="14.25" hidden="1" customHeight="1" x14ac:dyDescent="0.2"/>
    <row r="2324" ht="14.25" hidden="1" customHeight="1" x14ac:dyDescent="0.2"/>
    <row r="2325" ht="14.25" hidden="1" customHeight="1" x14ac:dyDescent="0.2"/>
    <row r="2326" ht="14.25" hidden="1" customHeight="1" x14ac:dyDescent="0.2"/>
    <row r="2327" ht="14.25" hidden="1" customHeight="1" x14ac:dyDescent="0.2"/>
    <row r="2328" ht="14.25" hidden="1" customHeight="1" x14ac:dyDescent="0.2"/>
    <row r="2329" ht="14.25" hidden="1" customHeight="1" x14ac:dyDescent="0.2"/>
    <row r="2330" ht="14.25" hidden="1" customHeight="1" x14ac:dyDescent="0.2"/>
    <row r="2331" ht="14.25" hidden="1" customHeight="1" x14ac:dyDescent="0.2"/>
    <row r="2332" ht="14.25" hidden="1" customHeight="1" x14ac:dyDescent="0.2"/>
    <row r="2333" ht="14.25" hidden="1" customHeight="1" x14ac:dyDescent="0.2"/>
    <row r="2334" ht="14.25" hidden="1" customHeight="1" x14ac:dyDescent="0.2"/>
    <row r="2335" ht="14.25" hidden="1" customHeight="1" x14ac:dyDescent="0.2"/>
    <row r="2336" ht="14.25" hidden="1" customHeight="1" x14ac:dyDescent="0.2"/>
    <row r="2337" ht="14.25" hidden="1" customHeight="1" x14ac:dyDescent="0.2"/>
    <row r="2338" ht="14.25" hidden="1" customHeight="1" x14ac:dyDescent="0.2"/>
    <row r="2339" ht="14.25" hidden="1" customHeight="1" x14ac:dyDescent="0.2"/>
    <row r="2340" ht="14.25" hidden="1" customHeight="1" x14ac:dyDescent="0.2"/>
    <row r="2341" ht="14.25" hidden="1" customHeight="1" x14ac:dyDescent="0.2"/>
    <row r="2342" ht="14.25" hidden="1" customHeight="1" x14ac:dyDescent="0.2"/>
    <row r="2343" ht="14.25" hidden="1" customHeight="1" x14ac:dyDescent="0.2"/>
    <row r="2344" ht="14.25" hidden="1" customHeight="1" x14ac:dyDescent="0.2"/>
    <row r="2345" ht="14.25" hidden="1" customHeight="1" x14ac:dyDescent="0.2"/>
    <row r="2346" ht="14.25" hidden="1" customHeight="1" x14ac:dyDescent="0.2"/>
    <row r="2347" ht="14.25" hidden="1" customHeight="1" x14ac:dyDescent="0.2"/>
    <row r="2348" ht="14.25" hidden="1" customHeight="1" x14ac:dyDescent="0.2"/>
    <row r="2349" ht="14.25" hidden="1" customHeight="1" x14ac:dyDescent="0.2"/>
    <row r="2350" ht="14.25" hidden="1" customHeight="1" x14ac:dyDescent="0.2"/>
    <row r="2351" ht="14.25" hidden="1" customHeight="1" x14ac:dyDescent="0.2"/>
    <row r="2352" ht="14.25" hidden="1" customHeight="1" x14ac:dyDescent="0.2"/>
    <row r="2353" ht="14.25" hidden="1" customHeight="1" x14ac:dyDescent="0.2"/>
    <row r="2354" ht="14.25" hidden="1" customHeight="1" x14ac:dyDescent="0.2"/>
    <row r="2355" ht="14.25" hidden="1" customHeight="1" x14ac:dyDescent="0.2"/>
    <row r="2356" ht="14.25" hidden="1" customHeight="1" x14ac:dyDescent="0.2"/>
    <row r="2357" ht="14.25" hidden="1" customHeight="1" x14ac:dyDescent="0.2"/>
    <row r="2358" ht="14.25" hidden="1" customHeight="1" x14ac:dyDescent="0.2"/>
    <row r="2359" ht="14.25" hidden="1" customHeight="1" x14ac:dyDescent="0.2"/>
    <row r="2360" ht="14.25" hidden="1" customHeight="1" x14ac:dyDescent="0.2"/>
    <row r="2361" ht="14.25" hidden="1" customHeight="1" x14ac:dyDescent="0.2"/>
    <row r="2362" ht="14.25" hidden="1" customHeight="1" x14ac:dyDescent="0.2"/>
    <row r="2363" ht="14.25" hidden="1" customHeight="1" x14ac:dyDescent="0.2"/>
    <row r="2364" ht="14.25" hidden="1" customHeight="1" x14ac:dyDescent="0.2"/>
    <row r="2365" ht="14.25" hidden="1" customHeight="1" x14ac:dyDescent="0.2"/>
    <row r="2366" ht="14.25" hidden="1" customHeight="1" x14ac:dyDescent="0.2"/>
    <row r="2367" ht="14.25" hidden="1" customHeight="1" x14ac:dyDescent="0.2"/>
    <row r="2368" ht="14.25" hidden="1" customHeight="1" x14ac:dyDescent="0.2"/>
    <row r="2369" ht="14.25" hidden="1" customHeight="1" x14ac:dyDescent="0.2"/>
    <row r="2370" ht="14.25" hidden="1" customHeight="1" x14ac:dyDescent="0.2"/>
    <row r="2371" ht="14.25" hidden="1" customHeight="1" x14ac:dyDescent="0.2"/>
    <row r="2372" ht="14.25" hidden="1" customHeight="1" x14ac:dyDescent="0.2"/>
    <row r="2373" ht="14.25" hidden="1" customHeight="1" x14ac:dyDescent="0.2"/>
    <row r="2374" ht="14.25" hidden="1" customHeight="1" x14ac:dyDescent="0.2"/>
    <row r="2375" ht="14.25" hidden="1" customHeight="1" x14ac:dyDescent="0.2"/>
    <row r="2376" ht="14.25" hidden="1" customHeight="1" x14ac:dyDescent="0.2"/>
    <row r="2377" ht="14.25" hidden="1" customHeight="1" x14ac:dyDescent="0.2"/>
    <row r="2378" ht="14.25" hidden="1" customHeight="1" x14ac:dyDescent="0.2"/>
    <row r="2379" ht="14.25" hidden="1" customHeight="1" x14ac:dyDescent="0.2"/>
    <row r="2380" ht="14.25" hidden="1" customHeight="1" x14ac:dyDescent="0.2"/>
    <row r="2381" ht="14.25" hidden="1" customHeight="1" x14ac:dyDescent="0.2"/>
    <row r="2382" ht="14.25" hidden="1" customHeight="1" x14ac:dyDescent="0.2"/>
    <row r="2383" ht="14.25" hidden="1" customHeight="1" x14ac:dyDescent="0.2"/>
    <row r="2384" ht="14.25" hidden="1" customHeight="1" x14ac:dyDescent="0.2"/>
    <row r="2385" ht="14.25" hidden="1" customHeight="1" x14ac:dyDescent="0.2"/>
    <row r="2386" ht="14.25" hidden="1" customHeight="1" x14ac:dyDescent="0.2"/>
    <row r="2387" ht="14.25" hidden="1" customHeight="1" x14ac:dyDescent="0.2"/>
    <row r="2388" ht="14.25" hidden="1" customHeight="1" x14ac:dyDescent="0.2"/>
    <row r="2389" ht="14.25" hidden="1" customHeight="1" x14ac:dyDescent="0.2"/>
    <row r="2390" ht="14.25" hidden="1" customHeight="1" x14ac:dyDescent="0.2"/>
    <row r="2391" ht="14.25" hidden="1" customHeight="1" x14ac:dyDescent="0.2"/>
    <row r="2392" ht="14.25" hidden="1" customHeight="1" x14ac:dyDescent="0.2"/>
    <row r="2393" ht="14.25" hidden="1" customHeight="1" x14ac:dyDescent="0.2"/>
    <row r="2394" ht="14.25" hidden="1" customHeight="1" x14ac:dyDescent="0.2"/>
    <row r="2395" ht="14.25" hidden="1" customHeight="1" x14ac:dyDescent="0.2"/>
    <row r="2396" ht="14.25" hidden="1" customHeight="1" x14ac:dyDescent="0.2"/>
    <row r="2397" ht="14.25" hidden="1" customHeight="1" x14ac:dyDescent="0.2"/>
    <row r="2398" ht="14.25" hidden="1" customHeight="1" x14ac:dyDescent="0.2"/>
    <row r="2399" ht="14.25" hidden="1" customHeight="1" x14ac:dyDescent="0.2"/>
    <row r="2400" ht="14.25" hidden="1" customHeight="1" x14ac:dyDescent="0.2"/>
    <row r="2401" ht="14.25" hidden="1" customHeight="1" x14ac:dyDescent="0.2"/>
    <row r="2402" ht="14.25" hidden="1" customHeight="1" x14ac:dyDescent="0.2"/>
    <row r="2403" ht="14.25" hidden="1" customHeight="1" x14ac:dyDescent="0.2"/>
    <row r="2404" ht="14.25" hidden="1" customHeight="1" x14ac:dyDescent="0.2"/>
    <row r="2405" ht="14.25" hidden="1" customHeight="1" x14ac:dyDescent="0.2"/>
    <row r="2406" ht="14.25" hidden="1" customHeight="1" x14ac:dyDescent="0.2"/>
    <row r="2407" ht="14.25" hidden="1" customHeight="1" x14ac:dyDescent="0.2"/>
    <row r="2408" ht="14.25" hidden="1" customHeight="1" x14ac:dyDescent="0.2"/>
    <row r="2409" ht="14.25" hidden="1" customHeight="1" x14ac:dyDescent="0.2"/>
    <row r="2410" ht="14.25" hidden="1" customHeight="1" x14ac:dyDescent="0.2"/>
    <row r="2411" ht="14.25" hidden="1" customHeight="1" x14ac:dyDescent="0.2"/>
    <row r="2412" ht="14.25" hidden="1" customHeight="1" x14ac:dyDescent="0.2"/>
    <row r="2413" ht="14.25" hidden="1" customHeight="1" x14ac:dyDescent="0.2"/>
    <row r="2414" ht="14.25" hidden="1" customHeight="1" x14ac:dyDescent="0.2"/>
    <row r="2415" ht="14.25" hidden="1" customHeight="1" x14ac:dyDescent="0.2"/>
    <row r="2416" ht="14.25" hidden="1" customHeight="1" x14ac:dyDescent="0.2"/>
    <row r="2417" ht="14.25" hidden="1" customHeight="1" x14ac:dyDescent="0.2"/>
    <row r="2418" ht="14.25" hidden="1" customHeight="1" x14ac:dyDescent="0.2"/>
    <row r="2419" ht="14.25" hidden="1" customHeight="1" x14ac:dyDescent="0.2"/>
    <row r="2420" ht="14.25" hidden="1" customHeight="1" x14ac:dyDescent="0.2"/>
    <row r="2421" ht="14.25" hidden="1" customHeight="1" x14ac:dyDescent="0.2"/>
    <row r="2422" ht="14.25" hidden="1" customHeight="1" x14ac:dyDescent="0.2"/>
    <row r="2423" ht="14.25" hidden="1" customHeight="1" x14ac:dyDescent="0.2"/>
    <row r="2424" ht="14.25" hidden="1" customHeight="1" x14ac:dyDescent="0.2"/>
    <row r="2425" ht="14.25" hidden="1" customHeight="1" x14ac:dyDescent="0.2"/>
    <row r="2426" ht="14.25" hidden="1" customHeight="1" x14ac:dyDescent="0.2"/>
    <row r="2427" ht="14.25" hidden="1" customHeight="1" x14ac:dyDescent="0.2"/>
    <row r="2428" ht="14.25" hidden="1" customHeight="1" x14ac:dyDescent="0.2"/>
    <row r="2429" ht="14.25" hidden="1" customHeight="1" x14ac:dyDescent="0.2"/>
    <row r="2430" ht="14.25" hidden="1" customHeight="1" x14ac:dyDescent="0.2"/>
    <row r="2431" ht="14.25" hidden="1" customHeight="1" x14ac:dyDescent="0.2"/>
    <row r="2432" ht="14.25" hidden="1" customHeight="1" x14ac:dyDescent="0.2"/>
    <row r="2433" ht="14.25" hidden="1" customHeight="1" x14ac:dyDescent="0.2"/>
    <row r="2434" ht="14.25" hidden="1" customHeight="1" x14ac:dyDescent="0.2"/>
    <row r="2435" ht="14.25" hidden="1" customHeight="1" x14ac:dyDescent="0.2"/>
    <row r="2436" ht="14.25" hidden="1" customHeight="1" x14ac:dyDescent="0.2"/>
    <row r="2437" ht="14.25" hidden="1" customHeight="1" x14ac:dyDescent="0.2"/>
    <row r="2438" ht="14.25" hidden="1" customHeight="1" x14ac:dyDescent="0.2"/>
    <row r="2439" ht="14.25" hidden="1" customHeight="1" x14ac:dyDescent="0.2"/>
    <row r="2440" ht="14.25" hidden="1" customHeight="1" x14ac:dyDescent="0.2"/>
    <row r="2441" ht="14.25" hidden="1" customHeight="1" x14ac:dyDescent="0.2"/>
    <row r="2442" ht="14.25" hidden="1" customHeight="1" x14ac:dyDescent="0.2"/>
    <row r="2443" ht="14.25" hidden="1" customHeight="1" x14ac:dyDescent="0.2"/>
    <row r="2444" ht="14.25" hidden="1" customHeight="1" x14ac:dyDescent="0.2"/>
    <row r="2445" ht="14.25" hidden="1" customHeight="1" x14ac:dyDescent="0.2"/>
    <row r="2446" ht="14.25" hidden="1" customHeight="1" x14ac:dyDescent="0.2"/>
    <row r="2447" ht="14.25" hidden="1" customHeight="1" x14ac:dyDescent="0.2"/>
    <row r="2448" ht="14.25" hidden="1" customHeight="1" x14ac:dyDescent="0.2"/>
    <row r="2449" ht="14.25" hidden="1" customHeight="1" x14ac:dyDescent="0.2"/>
    <row r="2450" ht="14.25" hidden="1" customHeight="1" x14ac:dyDescent="0.2"/>
    <row r="2451" ht="14.25" hidden="1" customHeight="1" x14ac:dyDescent="0.2"/>
    <row r="2452" ht="14.25" hidden="1" customHeight="1" x14ac:dyDescent="0.2"/>
    <row r="2453" ht="14.25" hidden="1" customHeight="1" x14ac:dyDescent="0.2"/>
    <row r="2454" ht="14.25" hidden="1" customHeight="1" x14ac:dyDescent="0.2"/>
    <row r="2455" ht="14.25" hidden="1" customHeight="1" x14ac:dyDescent="0.2"/>
    <row r="2456" ht="14.25" hidden="1" customHeight="1" x14ac:dyDescent="0.2"/>
    <row r="2457" ht="14.25" hidden="1" customHeight="1" x14ac:dyDescent="0.2"/>
    <row r="2458" ht="14.25" hidden="1" customHeight="1" x14ac:dyDescent="0.2"/>
    <row r="2459" ht="14.25" hidden="1" customHeight="1" x14ac:dyDescent="0.2"/>
    <row r="2460" ht="14.25" hidden="1" customHeight="1" x14ac:dyDescent="0.2"/>
    <row r="2461" ht="14.25" hidden="1" customHeight="1" x14ac:dyDescent="0.2"/>
    <row r="2462" ht="14.25" hidden="1" customHeight="1" x14ac:dyDescent="0.2"/>
    <row r="2463" ht="14.25" hidden="1" customHeight="1" x14ac:dyDescent="0.2"/>
    <row r="2464" ht="14.25" hidden="1" customHeight="1" x14ac:dyDescent="0.2"/>
    <row r="2465" ht="14.25" hidden="1" customHeight="1" x14ac:dyDescent="0.2"/>
    <row r="2466" ht="14.25" hidden="1" customHeight="1" x14ac:dyDescent="0.2"/>
    <row r="2467" ht="14.25" hidden="1" customHeight="1" x14ac:dyDescent="0.2"/>
    <row r="2468" ht="14.25" hidden="1" customHeight="1" x14ac:dyDescent="0.2"/>
    <row r="2469" ht="14.25" hidden="1" customHeight="1" x14ac:dyDescent="0.2"/>
    <row r="2470" ht="14.25" hidden="1" customHeight="1" x14ac:dyDescent="0.2"/>
    <row r="2471" ht="14.25" hidden="1" customHeight="1" x14ac:dyDescent="0.2"/>
    <row r="2472" ht="14.25" hidden="1" customHeight="1" x14ac:dyDescent="0.2"/>
    <row r="2473" ht="14.25" hidden="1" customHeight="1" x14ac:dyDescent="0.2"/>
    <row r="2474" ht="14.25" hidden="1" customHeight="1" x14ac:dyDescent="0.2"/>
    <row r="2475" ht="14.25" hidden="1" customHeight="1" x14ac:dyDescent="0.2"/>
    <row r="2476" ht="14.25" hidden="1" customHeight="1" x14ac:dyDescent="0.2"/>
    <row r="2477" ht="14.25" hidden="1" customHeight="1" x14ac:dyDescent="0.2"/>
    <row r="2478" ht="14.25" hidden="1" customHeight="1" x14ac:dyDescent="0.2"/>
    <row r="2479" ht="14.25" hidden="1" customHeight="1" x14ac:dyDescent="0.2"/>
    <row r="2480" ht="14.25" hidden="1" customHeight="1" x14ac:dyDescent="0.2"/>
    <row r="2481" ht="14.25" hidden="1" customHeight="1" x14ac:dyDescent="0.2"/>
    <row r="2482" ht="14.25" hidden="1" customHeight="1" x14ac:dyDescent="0.2"/>
    <row r="2483" ht="14.25" hidden="1" customHeight="1" x14ac:dyDescent="0.2"/>
    <row r="2484" ht="14.25" hidden="1" customHeight="1" x14ac:dyDescent="0.2"/>
    <row r="2485" ht="14.25" hidden="1" customHeight="1" x14ac:dyDescent="0.2"/>
    <row r="2486" ht="14.25" hidden="1" customHeight="1" x14ac:dyDescent="0.2"/>
    <row r="2487" ht="14.25" hidden="1" customHeight="1" x14ac:dyDescent="0.2"/>
    <row r="2488" ht="14.25" hidden="1" customHeight="1" x14ac:dyDescent="0.2"/>
    <row r="2489" ht="14.25" hidden="1" customHeight="1" x14ac:dyDescent="0.2"/>
    <row r="2490" ht="14.25" hidden="1" customHeight="1" x14ac:dyDescent="0.2"/>
    <row r="2491" ht="14.25" hidden="1" customHeight="1" x14ac:dyDescent="0.2"/>
    <row r="2492" ht="14.25" hidden="1" customHeight="1" x14ac:dyDescent="0.2"/>
    <row r="2493" ht="14.25" hidden="1" customHeight="1" x14ac:dyDescent="0.2"/>
    <row r="2494" ht="14.25" hidden="1" customHeight="1" x14ac:dyDescent="0.2"/>
    <row r="2495" ht="14.25" hidden="1" customHeight="1" x14ac:dyDescent="0.2"/>
    <row r="2496" ht="14.25" hidden="1" customHeight="1" x14ac:dyDescent="0.2"/>
    <row r="2497" ht="14.25" hidden="1" customHeight="1" x14ac:dyDescent="0.2"/>
    <row r="2498" ht="14.25" hidden="1" customHeight="1" x14ac:dyDescent="0.2"/>
    <row r="2499" ht="14.25" hidden="1" customHeight="1" x14ac:dyDescent="0.2"/>
    <row r="2500" ht="14.25" hidden="1" customHeight="1" x14ac:dyDescent="0.2"/>
    <row r="2501" ht="14.25" hidden="1" customHeight="1" x14ac:dyDescent="0.2"/>
    <row r="2502" ht="14.25" hidden="1" customHeight="1" x14ac:dyDescent="0.2"/>
    <row r="2503" ht="14.25" hidden="1" customHeight="1" x14ac:dyDescent="0.2"/>
    <row r="2504" ht="14.25" hidden="1" customHeight="1" x14ac:dyDescent="0.2"/>
    <row r="2505" ht="14.25" hidden="1" customHeight="1" x14ac:dyDescent="0.2"/>
    <row r="2506" ht="14.25" hidden="1" customHeight="1" x14ac:dyDescent="0.2"/>
    <row r="2507" ht="14.25" hidden="1" customHeight="1" x14ac:dyDescent="0.2"/>
    <row r="2508" ht="14.25" hidden="1" customHeight="1" x14ac:dyDescent="0.2"/>
    <row r="2509" ht="14.25" hidden="1" customHeight="1" x14ac:dyDescent="0.2"/>
    <row r="2510" ht="14.25" hidden="1" customHeight="1" x14ac:dyDescent="0.2"/>
    <row r="2511" ht="14.25" hidden="1" customHeight="1" x14ac:dyDescent="0.2"/>
    <row r="2512" ht="14.25" hidden="1" customHeight="1" x14ac:dyDescent="0.2"/>
    <row r="2513" ht="14.25" hidden="1" customHeight="1" x14ac:dyDescent="0.2"/>
    <row r="2514" ht="14.25" hidden="1" customHeight="1" x14ac:dyDescent="0.2"/>
    <row r="2515" ht="14.25" hidden="1" customHeight="1" x14ac:dyDescent="0.2"/>
    <row r="2516" ht="14.25" hidden="1" customHeight="1" x14ac:dyDescent="0.2"/>
    <row r="2517" ht="14.25" hidden="1" customHeight="1" x14ac:dyDescent="0.2"/>
    <row r="2518" ht="14.25" hidden="1" customHeight="1" x14ac:dyDescent="0.2"/>
    <row r="2519" ht="14.25" hidden="1" customHeight="1" x14ac:dyDescent="0.2"/>
    <row r="2520" ht="14.25" hidden="1" customHeight="1" x14ac:dyDescent="0.2"/>
    <row r="2521" ht="14.25" hidden="1" customHeight="1" x14ac:dyDescent="0.2"/>
    <row r="2522" ht="14.25" hidden="1" customHeight="1" x14ac:dyDescent="0.2"/>
    <row r="2523" ht="14.25" hidden="1" customHeight="1" x14ac:dyDescent="0.2"/>
    <row r="2524" ht="14.25" hidden="1" customHeight="1" x14ac:dyDescent="0.2"/>
    <row r="2525" ht="14.25" hidden="1" customHeight="1" x14ac:dyDescent="0.2"/>
    <row r="2526" ht="14.25" hidden="1" customHeight="1" x14ac:dyDescent="0.2"/>
    <row r="2527" ht="14.25" hidden="1" customHeight="1" x14ac:dyDescent="0.2"/>
    <row r="2528" ht="14.25" hidden="1" customHeight="1" x14ac:dyDescent="0.2"/>
    <row r="2529" ht="14.25" hidden="1" customHeight="1" x14ac:dyDescent="0.2"/>
    <row r="2530" ht="14.25" hidden="1" customHeight="1" x14ac:dyDescent="0.2"/>
    <row r="2531" ht="14.25" hidden="1" customHeight="1" x14ac:dyDescent="0.2"/>
    <row r="2532" ht="14.25" hidden="1" customHeight="1" x14ac:dyDescent="0.2"/>
    <row r="2533" ht="14.25" hidden="1" customHeight="1" x14ac:dyDescent="0.2"/>
    <row r="2534" ht="14.25" hidden="1" customHeight="1" x14ac:dyDescent="0.2"/>
    <row r="2535" ht="14.25" hidden="1" customHeight="1" x14ac:dyDescent="0.2"/>
    <row r="2536" ht="14.25" hidden="1" customHeight="1" x14ac:dyDescent="0.2"/>
    <row r="2537" ht="14.25" hidden="1" customHeight="1" x14ac:dyDescent="0.2"/>
    <row r="2538" ht="14.25" hidden="1" customHeight="1" x14ac:dyDescent="0.2"/>
    <row r="2539" ht="14.25" hidden="1" customHeight="1" x14ac:dyDescent="0.2"/>
    <row r="2540" ht="14.25" hidden="1" customHeight="1" x14ac:dyDescent="0.2"/>
    <row r="2541" ht="14.25" hidden="1" customHeight="1" x14ac:dyDescent="0.2"/>
    <row r="2542" ht="14.25" hidden="1" customHeight="1" x14ac:dyDescent="0.2"/>
    <row r="2543" ht="14.25" hidden="1" customHeight="1" x14ac:dyDescent="0.2"/>
    <row r="2544" ht="14.25" hidden="1" customHeight="1" x14ac:dyDescent="0.2"/>
    <row r="2545" ht="14.25" hidden="1" customHeight="1" x14ac:dyDescent="0.2"/>
    <row r="2546" ht="14.25" hidden="1" customHeight="1" x14ac:dyDescent="0.2"/>
    <row r="2547" ht="14.25" hidden="1" customHeight="1" x14ac:dyDescent="0.2"/>
    <row r="2548" ht="14.25" hidden="1" customHeight="1" x14ac:dyDescent="0.2"/>
    <row r="2549" ht="14.25" hidden="1" customHeight="1" x14ac:dyDescent="0.2"/>
    <row r="2550" ht="14.25" hidden="1" customHeight="1" x14ac:dyDescent="0.2"/>
    <row r="2551" ht="14.25" hidden="1" customHeight="1" x14ac:dyDescent="0.2"/>
    <row r="2552" ht="14.25" hidden="1" customHeight="1" x14ac:dyDescent="0.2"/>
    <row r="2553" ht="14.25" hidden="1" customHeight="1" x14ac:dyDescent="0.2"/>
    <row r="2554" ht="14.25" hidden="1" customHeight="1" x14ac:dyDescent="0.2"/>
    <row r="2555" ht="14.25" hidden="1" customHeight="1" x14ac:dyDescent="0.2"/>
    <row r="2556" ht="14.25" hidden="1" customHeight="1" x14ac:dyDescent="0.2"/>
    <row r="2557" ht="14.25" hidden="1" customHeight="1" x14ac:dyDescent="0.2"/>
    <row r="2558" ht="14.25" hidden="1" customHeight="1" x14ac:dyDescent="0.2"/>
    <row r="2559" ht="14.25" hidden="1" customHeight="1" x14ac:dyDescent="0.2"/>
    <row r="2560" ht="14.25" hidden="1" customHeight="1" x14ac:dyDescent="0.2"/>
    <row r="2561" ht="14.25" hidden="1" customHeight="1" x14ac:dyDescent="0.2"/>
    <row r="2562" ht="14.25" hidden="1" customHeight="1" x14ac:dyDescent="0.2"/>
    <row r="2563" ht="14.25" hidden="1" customHeight="1" x14ac:dyDescent="0.2"/>
    <row r="2564" ht="14.25" hidden="1" customHeight="1" x14ac:dyDescent="0.2"/>
    <row r="2565" ht="14.25" hidden="1" customHeight="1" x14ac:dyDescent="0.2"/>
    <row r="2566" ht="14.25" hidden="1" customHeight="1" x14ac:dyDescent="0.2"/>
    <row r="2567" ht="14.25" hidden="1" customHeight="1" x14ac:dyDescent="0.2"/>
    <row r="2568" ht="14.25" hidden="1" customHeight="1" x14ac:dyDescent="0.2"/>
    <row r="2569" ht="14.25" hidden="1" customHeight="1" x14ac:dyDescent="0.2"/>
    <row r="2570" ht="14.25" hidden="1" customHeight="1" x14ac:dyDescent="0.2"/>
    <row r="2571" ht="14.25" hidden="1" customHeight="1" x14ac:dyDescent="0.2"/>
    <row r="2572" ht="14.25" hidden="1" customHeight="1" x14ac:dyDescent="0.2"/>
    <row r="2573" ht="14.25" hidden="1" customHeight="1" x14ac:dyDescent="0.2"/>
    <row r="2574" ht="14.25" hidden="1" customHeight="1" x14ac:dyDescent="0.2"/>
    <row r="2575" ht="14.25" hidden="1" customHeight="1" x14ac:dyDescent="0.2"/>
    <row r="2576" ht="14.25" hidden="1" customHeight="1" x14ac:dyDescent="0.2"/>
    <row r="2577" ht="14.25" hidden="1" customHeight="1" x14ac:dyDescent="0.2"/>
    <row r="2578" ht="14.25" hidden="1" customHeight="1" x14ac:dyDescent="0.2"/>
    <row r="2579" ht="14.25" hidden="1" customHeight="1" x14ac:dyDescent="0.2"/>
    <row r="2580" ht="14.25" hidden="1" customHeight="1" x14ac:dyDescent="0.2"/>
    <row r="2581" ht="14.25" hidden="1" customHeight="1" x14ac:dyDescent="0.2"/>
    <row r="2582" ht="14.25" hidden="1" customHeight="1" x14ac:dyDescent="0.2"/>
    <row r="2583" ht="14.25" hidden="1" customHeight="1" x14ac:dyDescent="0.2"/>
    <row r="2584" ht="14.25" hidden="1" customHeight="1" x14ac:dyDescent="0.2"/>
    <row r="2585" ht="14.25" hidden="1" customHeight="1" x14ac:dyDescent="0.2"/>
    <row r="2586" ht="14.25" hidden="1" customHeight="1" x14ac:dyDescent="0.2"/>
    <row r="2587" ht="14.25" hidden="1" customHeight="1" x14ac:dyDescent="0.2"/>
    <row r="2588" ht="14.25" hidden="1" customHeight="1" x14ac:dyDescent="0.2"/>
    <row r="2589" ht="14.25" hidden="1" customHeight="1" x14ac:dyDescent="0.2"/>
    <row r="2590" ht="14.25" hidden="1" customHeight="1" x14ac:dyDescent="0.2"/>
    <row r="2591" ht="14.25" hidden="1" customHeight="1" x14ac:dyDescent="0.2"/>
    <row r="2592" ht="14.25" hidden="1" customHeight="1" x14ac:dyDescent="0.2"/>
    <row r="2593" ht="14.25" hidden="1" customHeight="1" x14ac:dyDescent="0.2"/>
    <row r="2594" ht="14.25" hidden="1" customHeight="1" x14ac:dyDescent="0.2"/>
    <row r="2595" ht="14.25" hidden="1" customHeight="1" x14ac:dyDescent="0.2"/>
    <row r="2596" ht="14.25" hidden="1" customHeight="1" x14ac:dyDescent="0.2"/>
    <row r="2597" ht="14.25" hidden="1" customHeight="1" x14ac:dyDescent="0.2"/>
    <row r="2598" ht="14.25" hidden="1" customHeight="1" x14ac:dyDescent="0.2"/>
    <row r="2599" ht="14.25" hidden="1" customHeight="1" x14ac:dyDescent="0.2"/>
    <row r="2600" ht="14.25" hidden="1" customHeight="1" x14ac:dyDescent="0.2"/>
    <row r="2601" ht="14.25" hidden="1" customHeight="1" x14ac:dyDescent="0.2"/>
    <row r="2602" ht="14.25" hidden="1" customHeight="1" x14ac:dyDescent="0.2"/>
    <row r="2603" ht="14.25" hidden="1" customHeight="1" x14ac:dyDescent="0.2"/>
    <row r="2604" ht="14.25" hidden="1" customHeight="1" x14ac:dyDescent="0.2"/>
    <row r="2605" ht="14.25" hidden="1" customHeight="1" x14ac:dyDescent="0.2"/>
    <row r="2606" ht="14.25" hidden="1" customHeight="1" x14ac:dyDescent="0.2"/>
    <row r="2607" ht="14.25" hidden="1" customHeight="1" x14ac:dyDescent="0.2"/>
    <row r="2608" ht="14.25" hidden="1" customHeight="1" x14ac:dyDescent="0.2"/>
    <row r="2609" ht="14.25" hidden="1" customHeight="1" x14ac:dyDescent="0.2"/>
    <row r="2610" ht="14.25" hidden="1" customHeight="1" x14ac:dyDescent="0.2"/>
    <row r="2611" ht="14.25" hidden="1" customHeight="1" x14ac:dyDescent="0.2"/>
    <row r="2612" ht="14.25" hidden="1" customHeight="1" x14ac:dyDescent="0.2"/>
    <row r="2613" ht="14.25" hidden="1" customHeight="1" x14ac:dyDescent="0.2"/>
    <row r="2614" ht="14.25" hidden="1" customHeight="1" x14ac:dyDescent="0.2"/>
    <row r="2615" ht="14.25" hidden="1" customHeight="1" x14ac:dyDescent="0.2"/>
    <row r="2616" ht="14.25" hidden="1" customHeight="1" x14ac:dyDescent="0.2"/>
    <row r="2617" ht="14.25" hidden="1" customHeight="1" x14ac:dyDescent="0.2"/>
    <row r="2618" ht="14.25" hidden="1" customHeight="1" x14ac:dyDescent="0.2"/>
    <row r="2619" ht="14.25" hidden="1" customHeight="1" x14ac:dyDescent="0.2"/>
    <row r="2620" ht="14.25" hidden="1" customHeight="1" x14ac:dyDescent="0.2"/>
    <row r="2621" ht="14.25" hidden="1" customHeight="1" x14ac:dyDescent="0.2"/>
    <row r="2622" ht="14.25" hidden="1" customHeight="1" x14ac:dyDescent="0.2"/>
    <row r="2623" ht="14.25" hidden="1" customHeight="1" x14ac:dyDescent="0.2"/>
    <row r="2624" ht="14.25" hidden="1" customHeight="1" x14ac:dyDescent="0.2"/>
    <row r="2625" ht="14.25" hidden="1" customHeight="1" x14ac:dyDescent="0.2"/>
    <row r="2626" ht="14.25" hidden="1" customHeight="1" x14ac:dyDescent="0.2"/>
    <row r="2627" ht="14.25" hidden="1" customHeight="1" x14ac:dyDescent="0.2"/>
    <row r="2628" ht="14.25" hidden="1" customHeight="1" x14ac:dyDescent="0.2"/>
    <row r="2629" ht="14.25" hidden="1" customHeight="1" x14ac:dyDescent="0.2"/>
    <row r="2630" ht="14.25" hidden="1" customHeight="1" x14ac:dyDescent="0.2"/>
    <row r="2631" ht="14.25" hidden="1" customHeight="1" x14ac:dyDescent="0.2"/>
    <row r="2632" ht="14.25" hidden="1" customHeight="1" x14ac:dyDescent="0.2"/>
    <row r="2633" ht="14.25" hidden="1" customHeight="1" x14ac:dyDescent="0.2"/>
    <row r="2634" ht="14.25" hidden="1" customHeight="1" x14ac:dyDescent="0.2"/>
    <row r="2635" ht="14.25" hidden="1" customHeight="1" x14ac:dyDescent="0.2"/>
    <row r="2636" ht="14.25" hidden="1" customHeight="1" x14ac:dyDescent="0.2"/>
    <row r="2637" ht="14.25" hidden="1" customHeight="1" x14ac:dyDescent="0.2"/>
    <row r="2638" ht="14.25" hidden="1" customHeight="1" x14ac:dyDescent="0.2"/>
    <row r="2639" ht="14.25" hidden="1" customHeight="1" x14ac:dyDescent="0.2"/>
    <row r="2640" ht="14.25" hidden="1" customHeight="1" x14ac:dyDescent="0.2"/>
    <row r="2641" ht="14.25" hidden="1" customHeight="1" x14ac:dyDescent="0.2"/>
    <row r="2642" ht="14.25" hidden="1" customHeight="1" x14ac:dyDescent="0.2"/>
    <row r="2643" ht="14.25" hidden="1" customHeight="1" x14ac:dyDescent="0.2"/>
    <row r="2644" ht="14.25" hidden="1" customHeight="1" x14ac:dyDescent="0.2"/>
    <row r="2645" ht="14.25" hidden="1" customHeight="1" x14ac:dyDescent="0.2"/>
    <row r="2646" ht="14.25" hidden="1" customHeight="1" x14ac:dyDescent="0.2"/>
    <row r="2647" ht="14.25" hidden="1" customHeight="1" x14ac:dyDescent="0.2"/>
    <row r="2648" ht="14.25" hidden="1" customHeight="1" x14ac:dyDescent="0.2"/>
    <row r="2649" ht="14.25" hidden="1" customHeight="1" x14ac:dyDescent="0.2"/>
    <row r="2650" ht="14.25" hidden="1" customHeight="1" x14ac:dyDescent="0.2"/>
    <row r="2651" ht="14.25" hidden="1" customHeight="1" x14ac:dyDescent="0.2"/>
    <row r="2652" ht="14.25" hidden="1" customHeight="1" x14ac:dyDescent="0.2"/>
    <row r="2653" ht="14.25" hidden="1" customHeight="1" x14ac:dyDescent="0.2"/>
    <row r="2654" ht="14.25" hidden="1" customHeight="1" x14ac:dyDescent="0.2"/>
    <row r="2655" ht="14.25" hidden="1" customHeight="1" x14ac:dyDescent="0.2"/>
    <row r="2656" ht="14.25" hidden="1" customHeight="1" x14ac:dyDescent="0.2"/>
    <row r="2657" ht="14.25" hidden="1" customHeight="1" x14ac:dyDescent="0.2"/>
    <row r="2658" ht="14.25" hidden="1" customHeight="1" x14ac:dyDescent="0.2"/>
    <row r="2659" ht="14.25" hidden="1" customHeight="1" x14ac:dyDescent="0.2"/>
    <row r="2660" ht="14.25" hidden="1" customHeight="1" x14ac:dyDescent="0.2"/>
    <row r="2661" ht="14.25" hidden="1" customHeight="1" x14ac:dyDescent="0.2"/>
    <row r="2662" ht="14.25" hidden="1" customHeight="1" x14ac:dyDescent="0.2"/>
    <row r="2663" ht="14.25" hidden="1" customHeight="1" x14ac:dyDescent="0.2"/>
    <row r="2664" ht="14.25" hidden="1" customHeight="1" x14ac:dyDescent="0.2"/>
    <row r="2665" ht="14.25" hidden="1" customHeight="1" x14ac:dyDescent="0.2"/>
    <row r="2666" ht="14.25" hidden="1" customHeight="1" x14ac:dyDescent="0.2"/>
    <row r="2667" ht="14.25" hidden="1" customHeight="1" x14ac:dyDescent="0.2"/>
    <row r="2668" ht="14.25" hidden="1" customHeight="1" x14ac:dyDescent="0.2"/>
    <row r="2669" ht="14.25" hidden="1" customHeight="1" x14ac:dyDescent="0.2"/>
    <row r="2670" ht="14.25" hidden="1" customHeight="1" x14ac:dyDescent="0.2"/>
    <row r="2671" ht="14.25" hidden="1" customHeight="1" x14ac:dyDescent="0.2"/>
    <row r="2672" ht="14.25" hidden="1" customHeight="1" x14ac:dyDescent="0.2"/>
    <row r="2673" ht="14.25" hidden="1" customHeight="1" x14ac:dyDescent="0.2"/>
    <row r="2674" ht="14.25" hidden="1" customHeight="1" x14ac:dyDescent="0.2"/>
    <row r="2675" ht="14.25" hidden="1" customHeight="1" x14ac:dyDescent="0.2"/>
    <row r="2676" ht="14.25" hidden="1" customHeight="1" x14ac:dyDescent="0.2"/>
    <row r="2677" ht="14.25" hidden="1" customHeight="1" x14ac:dyDescent="0.2"/>
    <row r="2678" ht="14.25" hidden="1" customHeight="1" x14ac:dyDescent="0.2"/>
    <row r="2679" ht="14.25" hidden="1" customHeight="1" x14ac:dyDescent="0.2"/>
    <row r="2680" ht="14.25" hidden="1" customHeight="1" x14ac:dyDescent="0.2"/>
    <row r="2681" ht="14.25" hidden="1" customHeight="1" x14ac:dyDescent="0.2"/>
    <row r="2682" ht="14.25" hidden="1" customHeight="1" x14ac:dyDescent="0.2"/>
    <row r="2683" ht="14.25" hidden="1" customHeight="1" x14ac:dyDescent="0.2"/>
    <row r="2684" ht="14.25" hidden="1" customHeight="1" x14ac:dyDescent="0.2"/>
    <row r="2685" ht="14.25" hidden="1" customHeight="1" x14ac:dyDescent="0.2"/>
    <row r="2686" ht="14.25" hidden="1" customHeight="1" x14ac:dyDescent="0.2"/>
    <row r="2687" ht="14.25" hidden="1" customHeight="1" x14ac:dyDescent="0.2"/>
    <row r="2688" ht="14.25" hidden="1" customHeight="1" x14ac:dyDescent="0.2"/>
    <row r="2689" ht="14.25" hidden="1" customHeight="1" x14ac:dyDescent="0.2"/>
    <row r="2690" ht="14.25" hidden="1" customHeight="1" x14ac:dyDescent="0.2"/>
    <row r="2691" ht="14.25" hidden="1" customHeight="1" x14ac:dyDescent="0.2"/>
    <row r="2692" ht="14.25" hidden="1" customHeight="1" x14ac:dyDescent="0.2"/>
    <row r="2693" ht="14.25" hidden="1" customHeight="1" x14ac:dyDescent="0.2"/>
    <row r="2694" ht="14.25" hidden="1" customHeight="1" x14ac:dyDescent="0.2"/>
    <row r="2695" ht="14.25" hidden="1" customHeight="1" x14ac:dyDescent="0.2"/>
    <row r="2696" ht="14.25" hidden="1" customHeight="1" x14ac:dyDescent="0.2"/>
    <row r="2697" ht="14.25" hidden="1" customHeight="1" x14ac:dyDescent="0.2"/>
    <row r="2698" ht="14.25" hidden="1" customHeight="1" x14ac:dyDescent="0.2"/>
    <row r="2699" ht="14.25" hidden="1" customHeight="1" x14ac:dyDescent="0.2"/>
    <row r="2700" ht="14.25" hidden="1" customHeight="1" x14ac:dyDescent="0.2"/>
    <row r="2701" ht="14.25" hidden="1" customHeight="1" x14ac:dyDescent="0.2"/>
    <row r="2702" ht="14.25" hidden="1" customHeight="1" x14ac:dyDescent="0.2"/>
    <row r="2703" ht="14.25" hidden="1" customHeight="1" x14ac:dyDescent="0.2"/>
    <row r="2704" ht="14.25" hidden="1" customHeight="1" x14ac:dyDescent="0.2"/>
    <row r="2705" ht="14.25" hidden="1" customHeight="1" x14ac:dyDescent="0.2"/>
    <row r="2706" ht="14.25" hidden="1" customHeight="1" x14ac:dyDescent="0.2"/>
    <row r="2707" ht="14.25" hidden="1" customHeight="1" x14ac:dyDescent="0.2"/>
    <row r="2708" ht="14.25" hidden="1" customHeight="1" x14ac:dyDescent="0.2"/>
    <row r="2709" ht="14.25" hidden="1" customHeight="1" x14ac:dyDescent="0.2"/>
    <row r="2710" ht="14.25" hidden="1" customHeight="1" x14ac:dyDescent="0.2"/>
    <row r="2711" ht="14.25" hidden="1" customHeight="1" x14ac:dyDescent="0.2"/>
    <row r="2712" ht="14.25" hidden="1" customHeight="1" x14ac:dyDescent="0.2"/>
    <row r="2713" ht="14.25" hidden="1" customHeight="1" x14ac:dyDescent="0.2"/>
    <row r="2714" ht="14.25" hidden="1" customHeight="1" x14ac:dyDescent="0.2"/>
    <row r="2715" ht="14.25" hidden="1" customHeight="1" x14ac:dyDescent="0.2"/>
    <row r="2716" ht="14.25" hidden="1" customHeight="1" x14ac:dyDescent="0.2"/>
    <row r="2717" ht="14.25" hidden="1" customHeight="1" x14ac:dyDescent="0.2"/>
    <row r="2718" ht="14.25" hidden="1" customHeight="1" x14ac:dyDescent="0.2"/>
    <row r="2719" ht="14.25" hidden="1" customHeight="1" x14ac:dyDescent="0.2"/>
    <row r="2720" ht="14.25" hidden="1" customHeight="1" x14ac:dyDescent="0.2"/>
    <row r="2721" ht="14.25" hidden="1" customHeight="1" x14ac:dyDescent="0.2"/>
    <row r="2722" ht="0" hidden="1" customHeight="1" x14ac:dyDescent="0.2"/>
    <row r="2723" ht="0" hidden="1" customHeight="1" x14ac:dyDescent="0.2"/>
    <row r="2724" ht="0" hidden="1" customHeight="1" x14ac:dyDescent="0.2"/>
    <row r="2725" ht="0" hidden="1" customHeight="1" x14ac:dyDescent="0.2"/>
    <row r="2726" ht="0" hidden="1" customHeight="1" x14ac:dyDescent="0.2"/>
    <row r="2727" ht="0" hidden="1" customHeight="1" x14ac:dyDescent="0.2"/>
    <row r="2728" ht="0" hidden="1" customHeight="1" x14ac:dyDescent="0.2"/>
    <row r="2729" ht="0" hidden="1" customHeight="1" x14ac:dyDescent="0.2"/>
    <row r="2730" ht="0" hidden="1" customHeight="1" x14ac:dyDescent="0.2"/>
    <row r="2731" ht="0" hidden="1" customHeight="1" x14ac:dyDescent="0.2"/>
    <row r="2732" ht="0" hidden="1" customHeight="1" x14ac:dyDescent="0.2"/>
    <row r="2733" ht="0" hidden="1" customHeight="1" x14ac:dyDescent="0.2"/>
    <row r="2734" ht="0" hidden="1" customHeight="1" x14ac:dyDescent="0.2"/>
    <row r="2735" ht="0" hidden="1" customHeight="1" x14ac:dyDescent="0.2"/>
    <row r="2736" ht="0" hidden="1" customHeight="1" x14ac:dyDescent="0.2"/>
    <row r="2737" spans="2:17" ht="0" hidden="1" customHeight="1" x14ac:dyDescent="0.2"/>
    <row r="2738" spans="2:17" ht="0" hidden="1" customHeight="1" x14ac:dyDescent="0.2"/>
    <row r="2739" spans="2:17" ht="0" hidden="1" customHeight="1" x14ac:dyDescent="0.2"/>
    <row r="2740" spans="2:17" ht="0" hidden="1" customHeight="1" x14ac:dyDescent="0.2"/>
    <row r="2741" spans="2:17" ht="0" hidden="1" customHeight="1" x14ac:dyDescent="0.2"/>
    <row r="2742" spans="2:17" ht="0" hidden="1" customHeight="1" x14ac:dyDescent="0.2"/>
    <row r="2743" spans="2:17" ht="27" hidden="1" customHeight="1" x14ac:dyDescent="0.2"/>
    <row r="2744" spans="2:17" x14ac:dyDescent="0.2">
      <c r="B2744" s="1323" t="s">
        <v>1222</v>
      </c>
    </row>
    <row r="2745" spans="2:17" ht="14.25" customHeight="1" x14ac:dyDescent="0.2"/>
    <row r="2746" spans="2:17" x14ac:dyDescent="0.2"/>
    <row r="2747" spans="2:17" x14ac:dyDescent="0.2"/>
    <row r="2748" spans="2:17" ht="18" x14ac:dyDescent="0.2">
      <c r="B2748" s="1839" t="s">
        <v>1220</v>
      </c>
      <c r="C2748" s="1839"/>
      <c r="D2748" s="1839"/>
      <c r="E2748" s="1839"/>
      <c r="F2748" s="1839"/>
      <c r="G2748" s="1839"/>
      <c r="H2748" s="1839"/>
      <c r="I2748" s="1839"/>
      <c r="J2748" s="1839"/>
      <c r="K2748" s="1295"/>
    </row>
    <row r="2749" spans="2:17" ht="15" thickBot="1" x14ac:dyDescent="0.25">
      <c r="B2749" s="1294"/>
      <c r="C2749" s="1294"/>
      <c r="D2749" s="1294"/>
      <c r="E2749" s="1294"/>
      <c r="F2749" s="1294"/>
      <c r="G2749" s="1294"/>
      <c r="H2749" s="1294"/>
      <c r="I2749" s="1294"/>
      <c r="J2749" s="1294"/>
      <c r="K2749" s="1294"/>
    </row>
    <row r="2750" spans="2:17" ht="45" x14ac:dyDescent="0.25">
      <c r="B2750" s="1392"/>
      <c r="C2750" s="1393"/>
      <c r="D2750" s="1394"/>
      <c r="E2750" s="1395" t="s">
        <v>1205</v>
      </c>
      <c r="F2750" s="1396"/>
      <c r="G2750" s="1396"/>
      <c r="H2750" s="1396"/>
      <c r="I2750" s="1396"/>
      <c r="J2750" s="1396"/>
      <c r="K2750" s="1397"/>
      <c r="L2750" s="1397"/>
      <c r="M2750" s="1397"/>
      <c r="N2750" s="1397"/>
      <c r="O2750" s="1397"/>
      <c r="P2750" s="1408" t="s">
        <v>1209</v>
      </c>
      <c r="Q2750" s="1409" t="s">
        <v>1210</v>
      </c>
    </row>
    <row r="2751" spans="2:17" ht="30" x14ac:dyDescent="0.2">
      <c r="B2751" s="1398"/>
      <c r="C2751" s="551"/>
      <c r="D2751" s="1389"/>
      <c r="E2751" s="1410"/>
      <c r="F2751" s="1391" t="s">
        <v>1301</v>
      </c>
      <c r="G2751" s="1356"/>
      <c r="H2751" s="1356"/>
      <c r="I2751" s="1356"/>
      <c r="J2751" s="1356"/>
      <c r="K2751" s="1357"/>
      <c r="L2751" s="1357"/>
      <c r="M2751" s="1357"/>
      <c r="N2751" s="1357"/>
      <c r="O2751" s="1404" t="s">
        <v>1208</v>
      </c>
      <c r="P2751" s="1405"/>
      <c r="Q2751" s="1411"/>
    </row>
    <row r="2752" spans="2:17" ht="45" x14ac:dyDescent="0.2">
      <c r="B2752" s="1399"/>
      <c r="C2752" s="4"/>
      <c r="D2752" s="269"/>
      <c r="E2752" s="1412"/>
      <c r="F2752" s="1348"/>
      <c r="G2752" s="1352" t="s">
        <v>1192</v>
      </c>
      <c r="H2752" s="1353" t="s">
        <v>1206</v>
      </c>
      <c r="I2752" s="1352" t="s">
        <v>1193</v>
      </c>
      <c r="J2752" s="1353" t="s">
        <v>1207</v>
      </c>
      <c r="K2752" s="1354"/>
      <c r="L2752" s="1354"/>
      <c r="M2752" s="1354"/>
      <c r="N2752" s="1354"/>
      <c r="O2752" s="1348"/>
      <c r="P2752" s="1406"/>
      <c r="Q2752" s="1413"/>
    </row>
    <row r="2753" spans="2:17" ht="45" x14ac:dyDescent="0.2">
      <c r="B2753" s="1400"/>
      <c r="C2753" s="1390"/>
      <c r="D2753" s="1355"/>
      <c r="E2753" s="1388"/>
      <c r="F2753" s="1349"/>
      <c r="G2753" s="1350"/>
      <c r="H2753" s="1351"/>
      <c r="I2753" s="1350"/>
      <c r="J2753" s="1351"/>
      <c r="K2753" s="1306" t="s">
        <v>1194</v>
      </c>
      <c r="L2753" s="1306" t="s">
        <v>1195</v>
      </c>
      <c r="M2753" s="1306" t="s">
        <v>1196</v>
      </c>
      <c r="N2753" s="1307" t="s">
        <v>328</v>
      </c>
      <c r="O2753" s="1349"/>
      <c r="P2753" s="1407"/>
      <c r="Q2753" s="1414"/>
    </row>
    <row r="2754" spans="2:17" hidden="1" x14ac:dyDescent="0.2">
      <c r="B2754" s="1842" t="s">
        <v>1221</v>
      </c>
      <c r="C2754" s="1843"/>
      <c r="D2754" s="1843"/>
      <c r="E2754" s="1835"/>
      <c r="F2754" s="1835"/>
      <c r="G2754" s="1835"/>
      <c r="H2754" s="1835"/>
      <c r="I2754" s="1835"/>
      <c r="J2754" s="1835"/>
      <c r="K2754" s="1835"/>
      <c r="L2754" s="1835"/>
      <c r="M2754" s="1835"/>
      <c r="N2754" s="1835"/>
      <c r="O2754" s="1835"/>
      <c r="P2754" s="1835"/>
      <c r="Q2754" s="1836"/>
    </row>
    <row r="2755" spans="2:17" ht="39.75" customHeight="1" x14ac:dyDescent="0.2">
      <c r="B2755" s="1842"/>
      <c r="C2755" s="1843"/>
      <c r="D2755" s="1843"/>
      <c r="E2755" s="1835"/>
      <c r="F2755" s="1835"/>
      <c r="G2755" s="1835"/>
      <c r="H2755" s="1835"/>
      <c r="I2755" s="1835"/>
      <c r="J2755" s="1835"/>
      <c r="K2755" s="1835"/>
      <c r="L2755" s="1835"/>
      <c r="M2755" s="1835"/>
      <c r="N2755" s="1835"/>
      <c r="O2755" s="1835"/>
      <c r="P2755" s="1835"/>
      <c r="Q2755" s="1836"/>
    </row>
    <row r="2756" spans="2:17" x14ac:dyDescent="0.2">
      <c r="B2756" s="1842">
        <v>2023</v>
      </c>
      <c r="C2756" s="1843"/>
      <c r="D2756" s="1308" t="s">
        <v>953</v>
      </c>
      <c r="E2756" s="1530"/>
      <c r="F2756" s="1530"/>
      <c r="G2756" s="1530"/>
      <c r="H2756" s="1530"/>
      <c r="I2756" s="1530"/>
      <c r="J2756" s="1530"/>
      <c r="K2756" s="1530"/>
      <c r="L2756" s="1530"/>
      <c r="M2756" s="1530"/>
      <c r="N2756" s="1530"/>
      <c r="O2756" s="1530"/>
      <c r="P2756" s="1530"/>
      <c r="Q2756" s="1531"/>
    </row>
    <row r="2757" spans="2:17" ht="15" thickBot="1" x14ac:dyDescent="0.25">
      <c r="B2757" s="1846"/>
      <c r="C2757" s="1847"/>
      <c r="D2757" s="1313" t="s">
        <v>954</v>
      </c>
      <c r="E2757" s="1530"/>
      <c r="F2757" s="1530"/>
      <c r="G2757" s="1530"/>
      <c r="H2757" s="1530"/>
      <c r="I2757" s="1530"/>
      <c r="J2757" s="1530"/>
      <c r="K2757" s="1530"/>
      <c r="L2757" s="1530"/>
      <c r="M2757" s="1530"/>
      <c r="N2757" s="1530"/>
      <c r="O2757" s="1530"/>
      <c r="P2757" s="1530"/>
      <c r="Q2757" s="1531"/>
    </row>
    <row r="2758" spans="2:17" x14ac:dyDescent="0.2">
      <c r="B2758" s="1842">
        <v>2024</v>
      </c>
      <c r="C2758" s="1843"/>
      <c r="D2758" s="1308" t="s">
        <v>953</v>
      </c>
      <c r="E2758" s="1309"/>
      <c r="F2758" s="1309"/>
      <c r="G2758" s="1309"/>
      <c r="H2758" s="1309"/>
      <c r="I2758" s="1309"/>
      <c r="J2758" s="1309"/>
      <c r="K2758" s="1309"/>
      <c r="L2758" s="1309"/>
      <c r="M2758" s="1309"/>
      <c r="N2758" s="1309"/>
      <c r="O2758" s="1309"/>
      <c r="P2758" s="1309"/>
      <c r="Q2758" s="1311"/>
    </row>
    <row r="2759" spans="2:17" ht="15" thickBot="1" x14ac:dyDescent="0.25">
      <c r="B2759" s="1846"/>
      <c r="C2759" s="1847"/>
      <c r="D2759" s="1313" t="s">
        <v>954</v>
      </c>
      <c r="E2759" s="1314"/>
      <c r="F2759" s="1314"/>
      <c r="G2759" s="1314"/>
      <c r="H2759" s="1314"/>
      <c r="I2759" s="1314"/>
      <c r="J2759" s="1314"/>
      <c r="K2759" s="1314"/>
      <c r="L2759" s="1314"/>
      <c r="M2759" s="1314"/>
      <c r="N2759" s="1314"/>
      <c r="O2759" s="1314"/>
      <c r="P2759" s="1314"/>
      <c r="Q2759" s="1315"/>
    </row>
    <row r="2760" spans="2:17" x14ac:dyDescent="0.2">
      <c r="D2760" s="632" t="s">
        <v>200</v>
      </c>
      <c r="E2760" s="638" t="s">
        <v>1287</v>
      </c>
      <c r="F2760" s="638" t="s">
        <v>1288</v>
      </c>
      <c r="G2760" s="638" t="s">
        <v>1289</v>
      </c>
      <c r="H2760" s="638" t="s">
        <v>1290</v>
      </c>
      <c r="I2760" s="638" t="s">
        <v>1291</v>
      </c>
      <c r="J2760" s="638" t="s">
        <v>1292</v>
      </c>
      <c r="K2760" s="638" t="s">
        <v>1293</v>
      </c>
      <c r="L2760" s="638" t="s">
        <v>1294</v>
      </c>
      <c r="M2760" s="638" t="s">
        <v>1295</v>
      </c>
      <c r="N2760" s="638" t="s">
        <v>1296</v>
      </c>
      <c r="O2760" s="638" t="s">
        <v>1297</v>
      </c>
      <c r="P2760" s="638" t="s">
        <v>1298</v>
      </c>
      <c r="Q2760" s="638" t="s">
        <v>1299</v>
      </c>
    </row>
    <row r="2761" spans="2:17" x14ac:dyDescent="0.2"/>
    <row r="2762" spans="2:17" x14ac:dyDescent="0.2"/>
    <row r="2763" spans="2:17" x14ac:dyDescent="0.2"/>
    <row r="2764" spans="2:17" x14ac:dyDescent="0.2"/>
    <row r="2765" spans="2:17" x14ac:dyDescent="0.2"/>
    <row r="2767" spans="2:17" x14ac:dyDescent="0.2"/>
    <row r="2768" spans="2:17"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1" x14ac:dyDescent="0.2"/>
  </sheetData>
  <mergeCells count="152">
    <mergeCell ref="P9:P10"/>
    <mergeCell ref="S9:S10"/>
    <mergeCell ref="U9:U10"/>
    <mergeCell ref="W9:W10"/>
    <mergeCell ref="Y9:Y10"/>
    <mergeCell ref="AA9:AA10"/>
    <mergeCell ref="AC9:AC10"/>
    <mergeCell ref="BA9:BA10"/>
    <mergeCell ref="AC11:AD11"/>
    <mergeCell ref="AE11:AF11"/>
    <mergeCell ref="AG11:AH11"/>
    <mergeCell ref="AI11:AJ11"/>
    <mergeCell ref="AY11:AZ11"/>
    <mergeCell ref="BA11:BB11"/>
    <mergeCell ref="AY9:AY10"/>
    <mergeCell ref="AI9:AI10"/>
    <mergeCell ref="AL9:AL10"/>
    <mergeCell ref="AS11:AT11"/>
    <mergeCell ref="AU11:AV11"/>
    <mergeCell ref="AW11:AX11"/>
    <mergeCell ref="AS9:AS10"/>
    <mergeCell ref="AU9:AU10"/>
    <mergeCell ref="AW9:AW10"/>
    <mergeCell ref="AM9:AM10"/>
    <mergeCell ref="AN9:AN10"/>
    <mergeCell ref="AQ11:AR11"/>
    <mergeCell ref="AP9:AP10"/>
    <mergeCell ref="AQ9:AQ10"/>
    <mergeCell ref="AO9:AO10"/>
    <mergeCell ref="AK9:AK10"/>
    <mergeCell ref="AE9:AE10"/>
    <mergeCell ref="B2:D2"/>
    <mergeCell ref="F2:H2"/>
    <mergeCell ref="AG9:AG10"/>
    <mergeCell ref="M11:N11"/>
    <mergeCell ref="K9:K10"/>
    <mergeCell ref="C11:D11"/>
    <mergeCell ref="E11:F11"/>
    <mergeCell ref="G11:H11"/>
    <mergeCell ref="I11:J11"/>
    <mergeCell ref="K11:L11"/>
    <mergeCell ref="B8:B10"/>
    <mergeCell ref="C9:C10"/>
    <mergeCell ref="E9:E10"/>
    <mergeCell ref="G9:G10"/>
    <mergeCell ref="I9:I10"/>
    <mergeCell ref="U11:V11"/>
    <mergeCell ref="W11:X11"/>
    <mergeCell ref="Y11:Z11"/>
    <mergeCell ref="R9:R10"/>
    <mergeCell ref="T9:T10"/>
    <mergeCell ref="AA11:AB11"/>
    <mergeCell ref="M9:M10"/>
    <mergeCell ref="Q9:Q10"/>
    <mergeCell ref="O9:O10"/>
    <mergeCell ref="I103:I104"/>
    <mergeCell ref="J103:J104"/>
    <mergeCell ref="K103:K104"/>
    <mergeCell ref="Q53:Q54"/>
    <mergeCell ref="S53:S54"/>
    <mergeCell ref="U53:U54"/>
    <mergeCell ref="W53:W54"/>
    <mergeCell ref="Y53:Y54"/>
    <mergeCell ref="AA53:AA54"/>
    <mergeCell ref="R84:R86"/>
    <mergeCell ref="S84:S86"/>
    <mergeCell ref="T84:T86"/>
    <mergeCell ref="U84:U86"/>
    <mergeCell ref="V84:V86"/>
    <mergeCell ref="W84:W86"/>
    <mergeCell ref="X84:X86"/>
    <mergeCell ref="I84:I86"/>
    <mergeCell ref="B95:S95"/>
    <mergeCell ref="B2758:C2759"/>
    <mergeCell ref="B2748:J2748"/>
    <mergeCell ref="B2754:D2755"/>
    <mergeCell ref="E2754:E2755"/>
    <mergeCell ref="F2754:F2755"/>
    <mergeCell ref="G2754:G2755"/>
    <mergeCell ref="H2754:H2755"/>
    <mergeCell ref="I2754:I2755"/>
    <mergeCell ref="J2754:J2755"/>
    <mergeCell ref="B107:C108"/>
    <mergeCell ref="B2756:C2757"/>
    <mergeCell ref="AG84:AG86"/>
    <mergeCell ref="B56:C57"/>
    <mergeCell ref="AH53:AJ53"/>
    <mergeCell ref="Q55:R55"/>
    <mergeCell ref="L2754:L2755"/>
    <mergeCell ref="M2754:M2755"/>
    <mergeCell ref="N2754:N2755"/>
    <mergeCell ref="O2754:O2755"/>
    <mergeCell ref="P2754:P2755"/>
    <mergeCell ref="Q2754:Q2755"/>
    <mergeCell ref="K2754:K2755"/>
    <mergeCell ref="M103:M104"/>
    <mergeCell ref="N103:N104"/>
    <mergeCell ref="O103:O104"/>
    <mergeCell ref="P103:P104"/>
    <mergeCell ref="Q103:Q104"/>
    <mergeCell ref="L103:L104"/>
    <mergeCell ref="B97:J97"/>
    <mergeCell ref="B103:D104"/>
    <mergeCell ref="E103:E104"/>
    <mergeCell ref="H103:H104"/>
    <mergeCell ref="F103:F104"/>
    <mergeCell ref="G103:G104"/>
    <mergeCell ref="B105:C106"/>
    <mergeCell ref="B55:D55"/>
    <mergeCell ref="Y84:Y86"/>
    <mergeCell ref="Z84:Z86"/>
    <mergeCell ref="AA84:AA86"/>
    <mergeCell ref="AB84:AB86"/>
    <mergeCell ref="AC84:AC86"/>
    <mergeCell ref="AD84:AD86"/>
    <mergeCell ref="AE84:AE86"/>
    <mergeCell ref="AF84:AF86"/>
    <mergeCell ref="B58:C59"/>
    <mergeCell ref="B60:C61"/>
    <mergeCell ref="B76:C77"/>
    <mergeCell ref="B78:C79"/>
    <mergeCell ref="B62:C63"/>
    <mergeCell ref="B64:C65"/>
    <mergeCell ref="B66:B75"/>
    <mergeCell ref="C66:C75"/>
    <mergeCell ref="B80:C81"/>
    <mergeCell ref="B82:C83"/>
    <mergeCell ref="B84:D86"/>
    <mergeCell ref="E84:E86"/>
    <mergeCell ref="F84:F86"/>
    <mergeCell ref="G84:G86"/>
    <mergeCell ref="H84:H86"/>
    <mergeCell ref="AE53:AE54"/>
    <mergeCell ref="AF53:AF54"/>
    <mergeCell ref="B52:C52"/>
    <mergeCell ref="E53:E54"/>
    <mergeCell ref="F53:F54"/>
    <mergeCell ref="G53:G54"/>
    <mergeCell ref="H53:H54"/>
    <mergeCell ref="I53:I54"/>
    <mergeCell ref="K53:K54"/>
    <mergeCell ref="N53:N54"/>
    <mergeCell ref="O53:O54"/>
    <mergeCell ref="J84:J86"/>
    <mergeCell ref="K84:K86"/>
    <mergeCell ref="L84:L86"/>
    <mergeCell ref="M84:M86"/>
    <mergeCell ref="N84:N86"/>
    <mergeCell ref="O84:O86"/>
    <mergeCell ref="P84:P86"/>
    <mergeCell ref="Q84:Q86"/>
    <mergeCell ref="AC53:AC54"/>
  </mergeCells>
  <phoneticPr fontId="22" type="noConversion"/>
  <dataValidations count="3">
    <dataValidation type="decimal" operator="greaterThanOrEqual" allowBlank="1" showInputMessage="1" showErrorMessage="1" error="Please enter non-negative number." sqref="B91 E105:Q105 E2758:Q2759 F57:F58 I76:J78 J58:J61 G76:H76 J66:J75 J82:J83 AA56:AA81 AB56:AB83 AE56:AF81 Y56:Y81 Z56:Z83 AC56:AC81 W56:W81 X56:X83 AD56:AD83 U56:U81 V56:V83 AG56:AG83 K56:S81 T56:T83 G57:H60 I56:I62 E80:J81 E56:I56 E64:I75 C12:BB34" xr:uid="{00000000-0002-0000-0800-000000000000}">
      <formula1>0</formula1>
    </dataValidation>
    <dataValidation operator="greaterThanOrEqual" allowBlank="1" showInputMessage="1" showErrorMessage="1" error="Please enter non-negative number." sqref="J56:J57 J62:J65" xr:uid="{90A13B96-887C-49C3-B788-DE1EFD2562A5}"/>
    <dataValidation allowBlank="1" showInputMessage="1" showErrorMessage="1" prompt="Please enter jurisdiction name " sqref="C66" xr:uid="{36686387-0D91-4EDB-AA4A-0F2D2CD7DCFD}"/>
  </dataValidations>
  <hyperlinks>
    <hyperlink ref="B2:D2" location="'3 interconnectedness'!B4" display="Time Series" xr:uid="{00000000-0004-0000-0800-000000000000}"/>
    <hyperlink ref="F2:H2" location="'3 interconnectedness'!B43:B80" display="Whom-to-whom matrix" xr:uid="{00000000-0004-0000-0800-000001000000}"/>
  </hyperlinks>
  <pageMargins left="0.7" right="0.7" top="0.75" bottom="0.75" header="0.3" footer="0.3"/>
  <pageSetup paperSize="9" orientation="portrait" verticalDpi="90" r:id="rId1"/>
  <headerFooter>
    <oddHeader>&amp;R&amp;"Calibri"&amp;9&amp;K000000Confidential&amp;1#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1">
    <pageSetUpPr autoPageBreaks="0" fitToPage="1"/>
  </sheetPr>
  <dimension ref="A1:CS2953"/>
  <sheetViews>
    <sheetView showGridLines="0" zoomScale="40" zoomScaleNormal="40" zoomScaleSheetLayoutView="40" workbookViewId="0">
      <pane ySplit="7" topLeftCell="A8" activePane="bottomLeft" state="frozen"/>
      <selection activeCell="G3" sqref="G3"/>
      <selection pane="bottomLeft" activeCell="H8" sqref="H8"/>
    </sheetView>
  </sheetViews>
  <sheetFormatPr defaultColWidth="9" defaultRowHeight="0" customHeight="1" zeroHeight="1" x14ac:dyDescent="0.2"/>
  <cols>
    <col min="1" max="1" width="3.625" customWidth="1"/>
    <col min="2" max="2" width="36.625" customWidth="1"/>
    <col min="3" max="23" width="15.625" customWidth="1"/>
    <col min="24" max="24" width="16" bestFit="1" customWidth="1"/>
    <col min="25" max="25" width="13.125" customWidth="1"/>
    <col min="26" max="26" width="16" bestFit="1" customWidth="1"/>
    <col min="27" max="27" width="20.125" customWidth="1"/>
    <col min="28" max="28" width="19.875" customWidth="1"/>
    <col min="29" max="29" width="16.375" customWidth="1"/>
    <col min="30" max="33" width="9" customWidth="1"/>
    <col min="34" max="34" width="17.125" customWidth="1"/>
    <col min="66" max="66" width="17.125" customWidth="1"/>
  </cols>
  <sheetData>
    <row r="1" spans="1:97" ht="14.25" customHeight="1" x14ac:dyDescent="0.2">
      <c r="A1" s="34" t="s">
        <v>0</v>
      </c>
      <c r="B1" s="24"/>
    </row>
    <row r="2" spans="1:97" ht="19.5" customHeight="1" x14ac:dyDescent="0.2">
      <c r="B2" s="49" t="s">
        <v>634</v>
      </c>
      <c r="C2" s="49"/>
      <c r="D2" s="49"/>
      <c r="E2" s="49"/>
      <c r="F2" s="49"/>
      <c r="G2" s="49"/>
      <c r="H2" s="49"/>
      <c r="I2" s="49"/>
      <c r="J2" s="49"/>
      <c r="K2" s="49"/>
      <c r="L2" s="49"/>
      <c r="M2" s="49"/>
      <c r="N2" s="49"/>
      <c r="O2" s="49"/>
      <c r="P2" s="49"/>
      <c r="Q2" s="49"/>
      <c r="R2" s="49"/>
      <c r="S2" s="49"/>
      <c r="T2" s="49"/>
      <c r="U2" s="49"/>
      <c r="V2" s="49"/>
      <c r="W2" s="49"/>
    </row>
    <row r="3" spans="1:97" ht="9.9499999999999993" customHeight="1" x14ac:dyDescent="0.2">
      <c r="B3" s="2"/>
      <c r="C3" s="2"/>
      <c r="D3" s="2"/>
      <c r="E3" s="2"/>
      <c r="F3" s="2"/>
      <c r="G3" s="2"/>
      <c r="H3" s="2"/>
      <c r="I3" s="2"/>
      <c r="J3" s="2"/>
      <c r="K3" s="2"/>
      <c r="L3" s="2"/>
      <c r="M3" s="2"/>
      <c r="N3" s="2"/>
      <c r="O3" s="2"/>
      <c r="P3" s="2"/>
      <c r="Q3" s="2"/>
      <c r="R3" s="2"/>
      <c r="S3" s="2"/>
      <c r="T3" s="2"/>
      <c r="U3" s="2"/>
    </row>
    <row r="4" spans="1:97" ht="12" customHeight="1" x14ac:dyDescent="0.2">
      <c r="B4" s="48" t="s">
        <v>1525</v>
      </c>
      <c r="C4" s="48"/>
      <c r="D4" s="48"/>
      <c r="E4" s="48"/>
      <c r="F4" s="48"/>
      <c r="G4" s="48"/>
      <c r="H4" s="48"/>
      <c r="I4" s="48"/>
      <c r="J4" s="48"/>
      <c r="K4" s="48"/>
      <c r="L4" s="48"/>
      <c r="M4" s="48"/>
      <c r="N4" s="48"/>
      <c r="O4" s="48"/>
      <c r="P4" s="48"/>
      <c r="Q4" s="48"/>
      <c r="R4" s="48"/>
      <c r="S4" s="48"/>
      <c r="T4" s="48"/>
    </row>
    <row r="5" spans="1:97" ht="12" customHeight="1" x14ac:dyDescent="0.2">
      <c r="B5" s="48"/>
      <c r="C5" s="48"/>
      <c r="D5" s="48"/>
      <c r="E5" s="48"/>
      <c r="F5" s="48"/>
      <c r="G5" s="48"/>
      <c r="H5" s="48"/>
      <c r="I5" s="48"/>
      <c r="J5" s="48"/>
      <c r="K5" s="48"/>
      <c r="L5" s="48"/>
      <c r="M5" s="48"/>
      <c r="N5" s="48"/>
      <c r="O5" s="48"/>
      <c r="P5" s="48"/>
      <c r="Q5" s="48"/>
      <c r="R5" s="48"/>
      <c r="S5" s="48"/>
      <c r="T5" s="48"/>
    </row>
    <row r="6" spans="1:97" ht="24" customHeight="1" x14ac:dyDescent="0.2">
      <c r="B6" s="48"/>
      <c r="C6" s="48"/>
      <c r="D6" s="48"/>
      <c r="F6" s="48"/>
      <c r="G6" s="48"/>
      <c r="H6" s="48"/>
      <c r="I6" s="48"/>
      <c r="J6" s="48"/>
      <c r="K6" s="48"/>
      <c r="L6" s="48"/>
      <c r="M6" s="48"/>
      <c r="N6" s="48"/>
      <c r="O6" s="48"/>
      <c r="P6" s="48"/>
      <c r="Q6" s="48"/>
      <c r="R6" s="48"/>
      <c r="S6" s="48"/>
      <c r="T6" s="48"/>
    </row>
    <row r="7" spans="1:97" ht="9.9499999999999993" customHeight="1" x14ac:dyDescent="0.2">
      <c r="B7" s="5"/>
      <c r="C7" s="5"/>
      <c r="D7" s="5"/>
      <c r="E7" s="5"/>
      <c r="F7" s="5"/>
      <c r="G7" s="5"/>
      <c r="H7" s="5"/>
      <c r="I7" s="5"/>
      <c r="J7" s="5"/>
      <c r="K7" s="5"/>
      <c r="L7" s="5"/>
      <c r="M7" s="5"/>
      <c r="N7" s="5"/>
      <c r="O7" s="5"/>
      <c r="P7" s="5"/>
      <c r="Q7" s="5"/>
      <c r="R7" s="5"/>
      <c r="S7" s="5"/>
      <c r="T7" s="5"/>
      <c r="U7" s="5"/>
    </row>
    <row r="8" spans="1:97" ht="5.0999999999999996" customHeight="1" x14ac:dyDescent="0.2">
      <c r="B8" s="5"/>
      <c r="C8" s="5"/>
      <c r="D8" s="5"/>
      <c r="E8" s="5"/>
      <c r="F8" s="5"/>
      <c r="G8" s="5"/>
      <c r="H8" s="5"/>
      <c r="I8" s="5"/>
      <c r="J8" s="5"/>
      <c r="K8" s="5"/>
      <c r="L8" s="5"/>
      <c r="M8" s="5"/>
      <c r="N8" s="5"/>
      <c r="O8" s="5"/>
      <c r="P8" s="5"/>
      <c r="Q8" s="5"/>
      <c r="R8" s="5"/>
      <c r="S8" s="5"/>
      <c r="T8" s="5"/>
      <c r="U8" s="5"/>
    </row>
    <row r="9" spans="1:97" s="551" customFormat="1" ht="15" customHeight="1" x14ac:dyDescent="0.2">
      <c r="A9" s="564"/>
      <c r="B9" s="1879" t="s">
        <v>61</v>
      </c>
      <c r="C9" s="1879"/>
      <c r="D9" s="552"/>
      <c r="E9" s="1877" t="s">
        <v>62</v>
      </c>
      <c r="F9" s="1877"/>
      <c r="G9" s="1877"/>
      <c r="H9" s="553"/>
      <c r="I9" s="1878" t="s">
        <v>1315</v>
      </c>
      <c r="J9" s="1878"/>
      <c r="K9" s="1878"/>
      <c r="L9" s="554"/>
      <c r="M9" s="554"/>
      <c r="N9" s="554"/>
      <c r="O9" s="554"/>
      <c r="P9" s="554"/>
      <c r="Q9" s="554"/>
      <c r="R9" s="554"/>
      <c r="S9" s="554"/>
      <c r="T9" s="554"/>
      <c r="U9" s="554"/>
      <c r="V9" s="554"/>
      <c r="W9" s="554"/>
      <c r="X9" s="554"/>
      <c r="Y9" s="554"/>
      <c r="Z9" s="554"/>
      <c r="AA9" s="554"/>
      <c r="AB9" s="554"/>
      <c r="AC9" s="554"/>
      <c r="AD9" s="554"/>
      <c r="AE9" s="554"/>
      <c r="AF9" s="554"/>
      <c r="AG9" s="554"/>
      <c r="AH9" s="1879" t="s">
        <v>61</v>
      </c>
      <c r="AI9" s="1879"/>
      <c r="AJ9" s="1879"/>
      <c r="AK9" s="552"/>
      <c r="AL9" s="1877" t="s">
        <v>62</v>
      </c>
      <c r="AM9" s="1877"/>
      <c r="AN9" s="1877"/>
      <c r="AO9" s="1877"/>
      <c r="AQ9" s="1878" t="s">
        <v>1315</v>
      </c>
      <c r="AR9" s="1878"/>
      <c r="AS9" s="1878"/>
      <c r="AT9" s="1878"/>
      <c r="BN9" s="1879" t="s">
        <v>61</v>
      </c>
      <c r="BO9" s="1879"/>
      <c r="BP9" s="1879"/>
      <c r="BQ9" s="552"/>
      <c r="BR9" s="1877" t="s">
        <v>62</v>
      </c>
      <c r="BS9" s="1877"/>
      <c r="BT9" s="1877"/>
      <c r="BU9" s="1877"/>
      <c r="BW9" s="1878" t="s">
        <v>1315</v>
      </c>
      <c r="BX9" s="1878"/>
      <c r="BY9" s="1878"/>
      <c r="BZ9" s="1878"/>
    </row>
    <row r="10" spans="1:97" s="16" customFormat="1" ht="5.0999999999999996" customHeight="1" x14ac:dyDescent="0.25">
      <c r="A10" s="565"/>
      <c r="B10" s="304"/>
      <c r="C10" s="303"/>
      <c r="D10" s="305"/>
      <c r="E10" s="305"/>
      <c r="F10" s="303"/>
      <c r="G10" s="305"/>
      <c r="H10" s="305"/>
      <c r="I10" s="305"/>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Q10" s="307"/>
      <c r="AS10" s="308"/>
      <c r="BR10" s="303"/>
      <c r="BS10" s="303"/>
      <c r="BT10" s="303"/>
      <c r="BU10" s="303"/>
      <c r="BV10" s="303"/>
      <c r="BW10" s="303"/>
      <c r="BX10" s="303"/>
      <c r="BY10" s="303"/>
      <c r="BZ10" s="303"/>
    </row>
    <row r="11" spans="1:97" ht="20.100000000000001" customHeight="1" x14ac:dyDescent="0.2">
      <c r="B11" s="5"/>
      <c r="C11" s="5"/>
      <c r="D11" s="5"/>
      <c r="E11" s="5"/>
      <c r="F11" s="5"/>
      <c r="G11" s="5"/>
      <c r="H11" s="5"/>
      <c r="I11" s="5"/>
      <c r="J11" s="5"/>
      <c r="K11" s="5"/>
      <c r="L11" s="5"/>
      <c r="M11" s="5"/>
      <c r="N11" s="5"/>
      <c r="O11" s="5"/>
      <c r="P11" s="5"/>
      <c r="Q11" s="5"/>
      <c r="R11" s="5"/>
      <c r="S11" s="5"/>
      <c r="T11" s="5"/>
      <c r="U11" s="5"/>
    </row>
    <row r="12" spans="1:97" ht="14.25" customHeight="1" x14ac:dyDescent="0.25">
      <c r="B12" s="63" t="s">
        <v>635</v>
      </c>
      <c r="C12" s="5"/>
      <c r="D12" s="5"/>
      <c r="E12" s="5"/>
      <c r="F12" s="5"/>
      <c r="G12" s="5"/>
      <c r="H12" s="5"/>
      <c r="I12" s="5"/>
      <c r="J12" s="5"/>
      <c r="K12" s="5"/>
      <c r="L12" s="5"/>
      <c r="M12" s="5"/>
      <c r="N12" s="5"/>
      <c r="O12" s="5"/>
      <c r="P12" s="5"/>
      <c r="Q12" s="5"/>
      <c r="R12" s="5"/>
      <c r="S12" s="5"/>
      <c r="T12" s="5"/>
      <c r="U12" s="5"/>
    </row>
    <row r="13" spans="1:97" ht="9.9499999999999993" customHeight="1" x14ac:dyDescent="0.2">
      <c r="B13" s="5"/>
      <c r="C13" s="5"/>
      <c r="D13" s="5"/>
      <c r="E13" s="5"/>
      <c r="F13" s="5"/>
      <c r="G13" s="5"/>
      <c r="H13" s="5"/>
      <c r="I13" s="5"/>
      <c r="J13" s="5"/>
      <c r="K13" s="5"/>
      <c r="L13" s="5"/>
      <c r="M13" s="5"/>
      <c r="N13" s="5"/>
      <c r="O13" s="5"/>
      <c r="P13" s="5"/>
      <c r="Q13" s="5"/>
      <c r="R13" s="5"/>
      <c r="S13" s="5"/>
      <c r="T13" s="5"/>
      <c r="U13" s="5"/>
    </row>
    <row r="14" spans="1:97" ht="14.25" customHeight="1" x14ac:dyDescent="0.25">
      <c r="B14" s="1896"/>
      <c r="C14" s="115" t="s">
        <v>64</v>
      </c>
      <c r="D14" s="116" t="s">
        <v>65</v>
      </c>
      <c r="E14" s="115" t="s">
        <v>66</v>
      </c>
      <c r="F14" s="116" t="s">
        <v>67</v>
      </c>
      <c r="G14" s="115" t="s">
        <v>68</v>
      </c>
      <c r="H14" s="116" t="s">
        <v>69</v>
      </c>
      <c r="I14" s="115" t="s">
        <v>70</v>
      </c>
      <c r="J14" s="116" t="s">
        <v>71</v>
      </c>
      <c r="K14" s="115" t="s">
        <v>72</v>
      </c>
      <c r="L14" s="116" t="s">
        <v>73</v>
      </c>
      <c r="M14" s="115" t="s">
        <v>74</v>
      </c>
      <c r="N14" s="116" t="s">
        <v>75</v>
      </c>
      <c r="O14" s="115" t="s">
        <v>76</v>
      </c>
      <c r="P14" s="116" t="s">
        <v>77</v>
      </c>
      <c r="Q14" s="115" t="s">
        <v>78</v>
      </c>
      <c r="R14" s="116" t="s">
        <v>79</v>
      </c>
      <c r="S14" s="115" t="s">
        <v>80</v>
      </c>
      <c r="T14" s="116" t="s">
        <v>81</v>
      </c>
      <c r="U14" s="115" t="s">
        <v>82</v>
      </c>
      <c r="V14" s="116" t="s">
        <v>83</v>
      </c>
      <c r="W14" s="115" t="s">
        <v>84</v>
      </c>
      <c r="X14" s="116" t="s">
        <v>85</v>
      </c>
      <c r="Y14" s="115" t="s">
        <v>86</v>
      </c>
      <c r="Z14" s="116" t="s">
        <v>87</v>
      </c>
      <c r="AA14" s="115" t="s">
        <v>88</v>
      </c>
      <c r="AB14" s="116" t="s">
        <v>89</v>
      </c>
      <c r="AH14" s="1941"/>
      <c r="AI14" s="1941"/>
      <c r="AJ14" s="1941"/>
      <c r="AK14" s="1941"/>
      <c r="AL14" s="1941"/>
      <c r="AM14" s="1941"/>
      <c r="AN14" s="1941"/>
      <c r="AO14" s="1941"/>
      <c r="AP14" s="1941"/>
      <c r="AQ14" s="1941"/>
      <c r="AR14" s="1941"/>
      <c r="AS14" s="1941"/>
      <c r="AT14" s="1941"/>
      <c r="AU14" s="1941"/>
      <c r="AV14" s="1941"/>
      <c r="AW14" s="1941"/>
      <c r="AX14" s="1941"/>
      <c r="AY14" s="1941"/>
      <c r="AZ14" s="1941"/>
      <c r="BA14" s="1941"/>
      <c r="BB14" s="1941"/>
      <c r="BC14" s="1941"/>
      <c r="BN14" s="1941"/>
      <c r="BO14" s="1941"/>
      <c r="BP14" s="1941"/>
      <c r="BQ14" s="1941"/>
      <c r="BR14" s="1941"/>
      <c r="BS14" s="1941"/>
      <c r="BT14" s="1941"/>
      <c r="BU14" s="1941"/>
      <c r="BV14" s="1941"/>
      <c r="BW14" s="1941"/>
      <c r="BX14" s="1941"/>
      <c r="BY14" s="1941"/>
      <c r="BZ14" s="1941"/>
      <c r="CA14" s="1941"/>
      <c r="CB14" s="1941"/>
      <c r="CC14" s="1941"/>
      <c r="CD14" s="1941"/>
      <c r="CE14" s="1941"/>
      <c r="CF14" s="1941"/>
      <c r="CG14" s="1941"/>
      <c r="CH14" s="1941"/>
      <c r="CI14" s="1941"/>
    </row>
    <row r="15" spans="1:97" ht="30" customHeight="1" x14ac:dyDescent="0.25">
      <c r="B15" s="1741"/>
      <c r="C15" s="1890" t="s">
        <v>636</v>
      </c>
      <c r="D15" s="1891"/>
      <c r="E15" s="1890" t="s">
        <v>637</v>
      </c>
      <c r="F15" s="1891"/>
      <c r="G15" s="1890" t="s">
        <v>638</v>
      </c>
      <c r="H15" s="1891"/>
      <c r="I15" s="1890" t="s">
        <v>639</v>
      </c>
      <c r="J15" s="1891"/>
      <c r="K15" s="1890" t="s">
        <v>640</v>
      </c>
      <c r="L15" s="1891"/>
      <c r="M15" s="1890" t="s">
        <v>641</v>
      </c>
      <c r="N15" s="1891"/>
      <c r="O15" s="1890" t="s">
        <v>642</v>
      </c>
      <c r="P15" s="1891"/>
      <c r="Q15" s="1890" t="s">
        <v>643</v>
      </c>
      <c r="R15" s="1891"/>
      <c r="S15" s="1890" t="s">
        <v>644</v>
      </c>
      <c r="T15" s="1891"/>
      <c r="U15" s="1890" t="s">
        <v>645</v>
      </c>
      <c r="V15" s="1891"/>
      <c r="W15" s="1890" t="s">
        <v>646</v>
      </c>
      <c r="X15" s="1891"/>
      <c r="Y15" s="1903" t="s">
        <v>647</v>
      </c>
      <c r="Z15" s="1904"/>
      <c r="AA15" s="619" t="s">
        <v>648</v>
      </c>
      <c r="AB15" s="620"/>
      <c r="AH15" s="573" t="s">
        <v>649</v>
      </c>
      <c r="AI15" s="309"/>
      <c r="AJ15" s="309"/>
      <c r="AK15" s="309"/>
      <c r="AL15" s="309"/>
      <c r="AM15" s="309"/>
      <c r="AN15" s="309"/>
      <c r="AO15" s="309"/>
      <c r="AP15" s="309"/>
      <c r="AQ15" s="309"/>
      <c r="AR15" s="309"/>
      <c r="AS15" s="309"/>
      <c r="AT15" s="309"/>
      <c r="AU15" s="309"/>
      <c r="AV15" s="309"/>
      <c r="AW15" s="309"/>
      <c r="AX15" s="309"/>
      <c r="AY15" s="309"/>
      <c r="AZ15" s="309"/>
      <c r="BA15" s="309"/>
      <c r="BB15" s="309"/>
      <c r="BC15" s="309"/>
      <c r="BD15" s="309"/>
      <c r="BE15" s="309"/>
      <c r="BF15" s="309"/>
      <c r="BG15" s="309"/>
      <c r="BH15" s="309"/>
      <c r="BI15" s="309"/>
      <c r="BN15" s="574" t="s">
        <v>649</v>
      </c>
      <c r="BO15" s="378"/>
      <c r="BP15" s="378"/>
      <c r="BQ15" s="378"/>
      <c r="BR15" s="378"/>
      <c r="BS15" s="378"/>
      <c r="BT15" s="378"/>
      <c r="BU15" s="378"/>
      <c r="BV15" s="378"/>
      <c r="BW15" s="378"/>
      <c r="BX15" s="378"/>
      <c r="BY15" s="378"/>
      <c r="BZ15" s="378"/>
      <c r="CA15" s="378"/>
      <c r="CB15" s="378"/>
      <c r="CC15" s="378"/>
      <c r="CD15" s="378"/>
      <c r="CE15" s="378"/>
      <c r="CF15" s="378"/>
      <c r="CG15" s="378"/>
      <c r="CH15" s="378"/>
      <c r="CI15" s="378"/>
      <c r="CJ15" s="378"/>
      <c r="CK15" s="378"/>
      <c r="CL15" s="378"/>
      <c r="CM15" s="378"/>
      <c r="CN15" s="378"/>
      <c r="CO15" s="378"/>
      <c r="CP15" s="378"/>
      <c r="CQ15" s="378"/>
      <c r="CR15" s="378"/>
      <c r="CS15" s="378"/>
    </row>
    <row r="16" spans="1:97" ht="69.95" customHeight="1" thickBot="1" x14ac:dyDescent="0.25">
      <c r="B16" s="1823"/>
      <c r="C16" s="134" t="s">
        <v>650</v>
      </c>
      <c r="D16" s="135" t="s">
        <v>651</v>
      </c>
      <c r="E16" s="134" t="s">
        <v>650</v>
      </c>
      <c r="F16" s="135" t="s">
        <v>651</v>
      </c>
      <c r="G16" s="134" t="s">
        <v>650</v>
      </c>
      <c r="H16" s="135" t="s">
        <v>651</v>
      </c>
      <c r="I16" s="134" t="s">
        <v>650</v>
      </c>
      <c r="J16" s="135" t="s">
        <v>651</v>
      </c>
      <c r="K16" s="134" t="s">
        <v>650</v>
      </c>
      <c r="L16" s="135" t="s">
        <v>651</v>
      </c>
      <c r="M16" s="134" t="s">
        <v>650</v>
      </c>
      <c r="N16" s="135" t="s">
        <v>651</v>
      </c>
      <c r="O16" s="134" t="s">
        <v>650</v>
      </c>
      <c r="P16" s="135" t="s">
        <v>651</v>
      </c>
      <c r="Q16" s="134" t="s">
        <v>650</v>
      </c>
      <c r="R16" s="135" t="s">
        <v>651</v>
      </c>
      <c r="S16" s="134" t="s">
        <v>650</v>
      </c>
      <c r="T16" s="135" t="s">
        <v>651</v>
      </c>
      <c r="U16" s="134" t="s">
        <v>650</v>
      </c>
      <c r="V16" s="135" t="s">
        <v>651</v>
      </c>
      <c r="W16" s="134" t="s">
        <v>650</v>
      </c>
      <c r="X16" s="135" t="s">
        <v>651</v>
      </c>
      <c r="Y16" s="134" t="s">
        <v>650</v>
      </c>
      <c r="Z16" s="136" t="s">
        <v>651</v>
      </c>
      <c r="AA16" s="137" t="s">
        <v>650</v>
      </c>
      <c r="AB16" s="135" t="s">
        <v>651</v>
      </c>
      <c r="AH16" s="566" t="s">
        <v>652</v>
      </c>
      <c r="AI16" s="309"/>
      <c r="AJ16" s="309"/>
      <c r="AK16" s="309"/>
      <c r="AL16" s="309"/>
      <c r="AM16" s="309"/>
      <c r="AN16" s="309"/>
      <c r="AO16" s="309"/>
      <c r="AP16" s="309"/>
      <c r="AQ16" s="309"/>
      <c r="AR16" s="309"/>
      <c r="AS16" s="309"/>
      <c r="AT16" s="309"/>
      <c r="AU16" s="309"/>
      <c r="AV16" s="309"/>
      <c r="AW16" s="309"/>
      <c r="AX16" s="309"/>
      <c r="AY16" s="309"/>
      <c r="AZ16" s="309"/>
      <c r="BA16" s="309"/>
      <c r="BB16" s="309"/>
      <c r="BC16" s="309"/>
      <c r="BD16" s="309"/>
      <c r="BE16" s="309"/>
      <c r="BF16" s="309"/>
      <c r="BG16" s="309"/>
      <c r="BH16" s="309"/>
      <c r="BI16" s="309"/>
      <c r="BN16" s="575" t="s">
        <v>1423</v>
      </c>
      <c r="BO16" s="378"/>
      <c r="BP16" s="378"/>
      <c r="BQ16" s="378"/>
      <c r="BR16" s="378"/>
      <c r="BS16" s="378"/>
      <c r="BT16" s="378"/>
      <c r="BU16" s="378"/>
      <c r="BV16" s="378"/>
      <c r="BW16" s="378"/>
      <c r="BX16" s="378"/>
      <c r="BY16" s="378"/>
      <c r="BZ16" s="378"/>
      <c r="CA16" s="378"/>
      <c r="CB16" s="378"/>
      <c r="CC16" s="378"/>
      <c r="CD16" s="378"/>
      <c r="CE16" s="378"/>
      <c r="CF16" s="378"/>
      <c r="CG16" s="378"/>
      <c r="CH16" s="378"/>
      <c r="CI16" s="378"/>
      <c r="CJ16" s="378"/>
      <c r="CK16" s="378"/>
      <c r="CL16" s="378"/>
      <c r="CM16" s="378"/>
      <c r="CN16" s="378"/>
      <c r="CO16" s="378"/>
      <c r="CP16" s="378"/>
      <c r="CQ16" s="378"/>
      <c r="CR16" s="378"/>
      <c r="CS16" s="378"/>
    </row>
    <row r="17" spans="1:97" s="764" customFormat="1" ht="60" customHeight="1" x14ac:dyDescent="0.2">
      <c r="B17" s="765" t="s">
        <v>653</v>
      </c>
      <c r="C17" s="193"/>
      <c r="D17" s="194"/>
      <c r="E17" s="195"/>
      <c r="F17" s="194"/>
      <c r="G17" s="195"/>
      <c r="H17" s="194"/>
      <c r="I17" s="195"/>
      <c r="J17" s="194"/>
      <c r="K17" s="195"/>
      <c r="L17" s="194"/>
      <c r="M17" s="195"/>
      <c r="N17" s="194"/>
      <c r="O17" s="195"/>
      <c r="P17" s="194"/>
      <c r="Q17" s="195"/>
      <c r="R17" s="194"/>
      <c r="S17" s="195"/>
      <c r="T17" s="194"/>
      <c r="U17" s="195"/>
      <c r="V17" s="194"/>
      <c r="W17" s="195"/>
      <c r="X17" s="194"/>
      <c r="Y17" s="195"/>
      <c r="Z17" s="196"/>
      <c r="AA17" s="197"/>
      <c r="AB17" s="198"/>
      <c r="AH17" s="792"/>
      <c r="AI17" s="767" t="s">
        <v>64</v>
      </c>
      <c r="AJ17" s="768" t="s">
        <v>65</v>
      </c>
      <c r="AK17" s="767" t="s">
        <v>66</v>
      </c>
      <c r="AL17" s="768" t="s">
        <v>67</v>
      </c>
      <c r="AM17" s="767" t="s">
        <v>68</v>
      </c>
      <c r="AN17" s="768" t="s">
        <v>69</v>
      </c>
      <c r="AO17" s="767" t="s">
        <v>70</v>
      </c>
      <c r="AP17" s="768" t="s">
        <v>71</v>
      </c>
      <c r="AQ17" s="767" t="s">
        <v>72</v>
      </c>
      <c r="AR17" s="768" t="s">
        <v>73</v>
      </c>
      <c r="AS17" s="767" t="s">
        <v>74</v>
      </c>
      <c r="AT17" s="768" t="s">
        <v>75</v>
      </c>
      <c r="AU17" s="767" t="s">
        <v>76</v>
      </c>
      <c r="AV17" s="768" t="s">
        <v>77</v>
      </c>
      <c r="AW17" s="767" t="s">
        <v>78</v>
      </c>
      <c r="AX17" s="768" t="s">
        <v>79</v>
      </c>
      <c r="AY17" s="767" t="s">
        <v>80</v>
      </c>
      <c r="AZ17" s="768" t="s">
        <v>81</v>
      </c>
      <c r="BA17" s="767" t="s">
        <v>82</v>
      </c>
      <c r="BB17" s="768" t="s">
        <v>83</v>
      </c>
      <c r="BC17" s="767" t="s">
        <v>84</v>
      </c>
      <c r="BD17" s="768" t="s">
        <v>85</v>
      </c>
      <c r="BE17" s="767" t="s">
        <v>86</v>
      </c>
      <c r="BF17" s="768" t="s">
        <v>87</v>
      </c>
      <c r="BG17" s="767" t="s">
        <v>88</v>
      </c>
      <c r="BH17" s="768" t="s">
        <v>89</v>
      </c>
      <c r="BI17" s="727"/>
      <c r="BN17" s="793"/>
      <c r="BO17" s="770" t="s">
        <v>64</v>
      </c>
      <c r="BP17" s="771" t="s">
        <v>65</v>
      </c>
      <c r="BQ17" s="770" t="s">
        <v>66</v>
      </c>
      <c r="BR17" s="771" t="s">
        <v>67</v>
      </c>
      <c r="BS17" s="770" t="s">
        <v>68</v>
      </c>
      <c r="BT17" s="771" t="s">
        <v>69</v>
      </c>
      <c r="BU17" s="770" t="s">
        <v>70</v>
      </c>
      <c r="BV17" s="771" t="s">
        <v>71</v>
      </c>
      <c r="BW17" s="770" t="s">
        <v>72</v>
      </c>
      <c r="BX17" s="771" t="s">
        <v>73</v>
      </c>
      <c r="BY17" s="770" t="s">
        <v>74</v>
      </c>
      <c r="BZ17" s="771" t="s">
        <v>75</v>
      </c>
      <c r="CA17" s="770" t="s">
        <v>76</v>
      </c>
      <c r="CB17" s="771" t="s">
        <v>77</v>
      </c>
      <c r="CC17" s="770" t="s">
        <v>78</v>
      </c>
      <c r="CD17" s="771" t="s">
        <v>79</v>
      </c>
      <c r="CE17" s="770" t="s">
        <v>80</v>
      </c>
      <c r="CF17" s="771" t="s">
        <v>81</v>
      </c>
      <c r="CG17" s="770" t="s">
        <v>82</v>
      </c>
      <c r="CH17" s="771" t="s">
        <v>83</v>
      </c>
      <c r="CI17" s="770" t="s">
        <v>84</v>
      </c>
      <c r="CJ17" s="771" t="s">
        <v>85</v>
      </c>
      <c r="CK17" s="770" t="s">
        <v>86</v>
      </c>
      <c r="CL17" s="771" t="s">
        <v>87</v>
      </c>
      <c r="CM17" s="770" t="s">
        <v>88</v>
      </c>
      <c r="CN17" s="771" t="s">
        <v>89</v>
      </c>
      <c r="CO17" s="734"/>
      <c r="CP17" s="734"/>
      <c r="CQ17" s="734"/>
      <c r="CR17" s="734"/>
      <c r="CS17" s="734"/>
    </row>
    <row r="18" spans="1:97" s="764" customFormat="1" ht="60" customHeight="1" x14ac:dyDescent="0.2">
      <c r="B18" s="772" t="s">
        <v>654</v>
      </c>
      <c r="C18" s="199"/>
      <c r="D18" s="876"/>
      <c r="E18" s="212"/>
      <c r="F18" s="876"/>
      <c r="G18" s="212"/>
      <c r="H18" s="876"/>
      <c r="I18" s="212"/>
      <c r="J18" s="876"/>
      <c r="K18" s="212"/>
      <c r="L18" s="876"/>
      <c r="M18" s="212"/>
      <c r="N18" s="876"/>
      <c r="O18" s="212"/>
      <c r="P18" s="876"/>
      <c r="Q18" s="212"/>
      <c r="R18" s="200"/>
      <c r="S18" s="201"/>
      <c r="T18" s="200"/>
      <c r="U18" s="201"/>
      <c r="V18" s="200"/>
      <c r="W18" s="201"/>
      <c r="X18" s="200"/>
      <c r="Y18" s="201"/>
      <c r="Z18" s="202"/>
      <c r="AA18" s="203"/>
      <c r="AB18" s="204"/>
      <c r="AH18" s="1915"/>
      <c r="AI18" s="1917" t="str">
        <f>C15</f>
        <v>Entity Type 1</v>
      </c>
      <c r="AJ18" s="1918"/>
      <c r="AK18" s="1884" t="str">
        <f>E15</f>
        <v>Entity Type 2</v>
      </c>
      <c r="AL18" s="1905"/>
      <c r="AM18" s="1884" t="str">
        <f>G15</f>
        <v>Entity Type 3</v>
      </c>
      <c r="AN18" s="1905"/>
      <c r="AO18" s="1884" t="str">
        <f>I15</f>
        <v>Entity Type 4</v>
      </c>
      <c r="AP18" s="1905"/>
      <c r="AQ18" s="1884" t="str">
        <f>K15</f>
        <v>Entity Type 5</v>
      </c>
      <c r="AR18" s="1905"/>
      <c r="AS18" s="1884" t="str">
        <f>M15</f>
        <v>Entity Type 6</v>
      </c>
      <c r="AT18" s="1905"/>
      <c r="AU18" s="1884" t="str">
        <f>O15</f>
        <v>Entity Type 7</v>
      </c>
      <c r="AV18" s="1905"/>
      <c r="AW18" s="1884" t="str">
        <f>Q15</f>
        <v>Entity Type 8</v>
      </c>
      <c r="AX18" s="1895"/>
      <c r="AY18" s="1913" t="str">
        <f>S15</f>
        <v>Entity Type 9</v>
      </c>
      <c r="AZ18" s="1916"/>
      <c r="BA18" s="1884" t="str">
        <f>U15</f>
        <v>Entity Type 10</v>
      </c>
      <c r="BB18" s="1905"/>
      <c r="BC18" s="1913" t="str">
        <f>W15</f>
        <v>Entity Type 11</v>
      </c>
      <c r="BD18" s="1905"/>
      <c r="BE18" s="1913" t="str">
        <f>Y15</f>
        <v>Entity Type 12</v>
      </c>
      <c r="BF18" s="1905"/>
      <c r="BG18" s="1913" t="str">
        <f>AA15</f>
        <v>Total</v>
      </c>
      <c r="BH18" s="1905"/>
      <c r="BI18" s="727"/>
      <c r="BN18" s="1919"/>
      <c r="BO18" s="1933" t="str">
        <f>C15</f>
        <v>Entity Type 1</v>
      </c>
      <c r="BP18" s="1934"/>
      <c r="BQ18" s="1935" t="str">
        <f>E15</f>
        <v>Entity Type 2</v>
      </c>
      <c r="BR18" s="1936"/>
      <c r="BS18" s="1935" t="str">
        <f>G15</f>
        <v>Entity Type 3</v>
      </c>
      <c r="BT18" s="1936"/>
      <c r="BU18" s="1935" t="str">
        <f>I15</f>
        <v>Entity Type 4</v>
      </c>
      <c r="BV18" s="1936"/>
      <c r="BW18" s="1935" t="str">
        <f>K15</f>
        <v>Entity Type 5</v>
      </c>
      <c r="BX18" s="1936"/>
      <c r="BY18" s="1935" t="str">
        <f>M15</f>
        <v>Entity Type 6</v>
      </c>
      <c r="BZ18" s="1936"/>
      <c r="CA18" s="1935" t="str">
        <f>O15</f>
        <v>Entity Type 7</v>
      </c>
      <c r="CB18" s="1936"/>
      <c r="CC18" s="1935" t="str">
        <f>Q15</f>
        <v>Entity Type 8</v>
      </c>
      <c r="CD18" s="1937"/>
      <c r="CE18" s="1939" t="str">
        <f>S15</f>
        <v>Entity Type 9</v>
      </c>
      <c r="CF18" s="1936"/>
      <c r="CG18" s="1935" t="str">
        <f>U15</f>
        <v>Entity Type 10</v>
      </c>
      <c r="CH18" s="1937"/>
      <c r="CI18" s="1939" t="str">
        <f>W15</f>
        <v>Entity Type 11</v>
      </c>
      <c r="CJ18" s="1936"/>
      <c r="CK18" s="1935" t="str">
        <f>Y15</f>
        <v>Entity Type 12</v>
      </c>
      <c r="CL18" s="1937"/>
      <c r="CM18" s="1939" t="str">
        <f>AA15</f>
        <v>Total</v>
      </c>
      <c r="CN18" s="1936"/>
      <c r="CO18" s="734"/>
      <c r="CP18" s="734"/>
      <c r="CQ18" s="734"/>
      <c r="CR18" s="734"/>
      <c r="CS18" s="734"/>
    </row>
    <row r="19" spans="1:97" s="764" customFormat="1" ht="60" customHeight="1" thickBot="1" x14ac:dyDescent="0.25">
      <c r="B19" s="783" t="s">
        <v>655</v>
      </c>
      <c r="C19" s="205"/>
      <c r="D19" s="206"/>
      <c r="E19" s="207"/>
      <c r="F19" s="206"/>
      <c r="G19" s="207"/>
      <c r="H19" s="206"/>
      <c r="I19" s="207"/>
      <c r="J19" s="206"/>
      <c r="K19" s="207"/>
      <c r="L19" s="206"/>
      <c r="M19" s="207"/>
      <c r="N19" s="206"/>
      <c r="O19" s="207"/>
      <c r="P19" s="206"/>
      <c r="Q19" s="207"/>
      <c r="R19" s="206"/>
      <c r="S19" s="207"/>
      <c r="T19" s="206"/>
      <c r="U19" s="207"/>
      <c r="V19" s="206"/>
      <c r="W19" s="207"/>
      <c r="X19" s="206"/>
      <c r="Y19" s="207"/>
      <c r="Z19" s="208"/>
      <c r="AA19" s="209"/>
      <c r="AB19" s="210"/>
      <c r="AH19" s="1915"/>
      <c r="AI19" s="1218" t="s">
        <v>650</v>
      </c>
      <c r="AJ19" s="1219" t="s">
        <v>651</v>
      </c>
      <c r="AK19" s="1220" t="s">
        <v>650</v>
      </c>
      <c r="AL19" s="1221" t="s">
        <v>651</v>
      </c>
      <c r="AM19" s="1220" t="s">
        <v>650</v>
      </c>
      <c r="AN19" s="1221" t="s">
        <v>651</v>
      </c>
      <c r="AO19" s="1220" t="s">
        <v>650</v>
      </c>
      <c r="AP19" s="1221" t="s">
        <v>651</v>
      </c>
      <c r="AQ19" s="1220" t="s">
        <v>650</v>
      </c>
      <c r="AR19" s="1221" t="s">
        <v>651</v>
      </c>
      <c r="AS19" s="1220" t="s">
        <v>650</v>
      </c>
      <c r="AT19" s="1221" t="s">
        <v>651</v>
      </c>
      <c r="AU19" s="1220" t="s">
        <v>650</v>
      </c>
      <c r="AV19" s="1221" t="s">
        <v>651</v>
      </c>
      <c r="AW19" s="1220" t="s">
        <v>650</v>
      </c>
      <c r="AX19" s="1222" t="s">
        <v>651</v>
      </c>
      <c r="AY19" s="1223" t="s">
        <v>650</v>
      </c>
      <c r="AZ19" s="1224" t="s">
        <v>651</v>
      </c>
      <c r="BA19" s="1220" t="s">
        <v>650</v>
      </c>
      <c r="BB19" s="1221" t="s">
        <v>651</v>
      </c>
      <c r="BC19" s="1223" t="s">
        <v>650</v>
      </c>
      <c r="BD19" s="1221" t="s">
        <v>651</v>
      </c>
      <c r="BE19" s="1223" t="s">
        <v>650</v>
      </c>
      <c r="BF19" s="1221" t="s">
        <v>651</v>
      </c>
      <c r="BG19" s="1223" t="s">
        <v>650</v>
      </c>
      <c r="BH19" s="1221" t="s">
        <v>651</v>
      </c>
      <c r="BI19" s="727"/>
      <c r="BN19" s="1920"/>
      <c r="BO19" s="794" t="s">
        <v>650</v>
      </c>
      <c r="BP19" s="795" t="s">
        <v>651</v>
      </c>
      <c r="BQ19" s="796" t="s">
        <v>650</v>
      </c>
      <c r="BR19" s="797" t="s">
        <v>651</v>
      </c>
      <c r="BS19" s="796" t="s">
        <v>650</v>
      </c>
      <c r="BT19" s="797" t="s">
        <v>651</v>
      </c>
      <c r="BU19" s="796" t="s">
        <v>650</v>
      </c>
      <c r="BV19" s="797" t="s">
        <v>651</v>
      </c>
      <c r="BW19" s="796" t="s">
        <v>650</v>
      </c>
      <c r="BX19" s="797" t="s">
        <v>651</v>
      </c>
      <c r="BY19" s="796" t="s">
        <v>650</v>
      </c>
      <c r="BZ19" s="797" t="s">
        <v>651</v>
      </c>
      <c r="CA19" s="796" t="s">
        <v>650</v>
      </c>
      <c r="CB19" s="797" t="s">
        <v>651</v>
      </c>
      <c r="CC19" s="796" t="s">
        <v>650</v>
      </c>
      <c r="CD19" s="798" t="s">
        <v>651</v>
      </c>
      <c r="CE19" s="799" t="s">
        <v>650</v>
      </c>
      <c r="CF19" s="797" t="s">
        <v>651</v>
      </c>
      <c r="CG19" s="796" t="s">
        <v>650</v>
      </c>
      <c r="CH19" s="798" t="s">
        <v>651</v>
      </c>
      <c r="CI19" s="799" t="s">
        <v>650</v>
      </c>
      <c r="CJ19" s="797" t="s">
        <v>651</v>
      </c>
      <c r="CK19" s="796" t="s">
        <v>650</v>
      </c>
      <c r="CL19" s="798" t="s">
        <v>651</v>
      </c>
      <c r="CM19" s="799" t="s">
        <v>650</v>
      </c>
      <c r="CN19" s="797" t="s">
        <v>651</v>
      </c>
      <c r="CO19" s="734"/>
      <c r="CP19" s="734"/>
      <c r="CQ19" s="734"/>
      <c r="CR19" s="734"/>
      <c r="CS19" s="734"/>
    </row>
    <row r="20" spans="1:97" s="722" customFormat="1" ht="14.25" customHeight="1" x14ac:dyDescent="0.2">
      <c r="A20" s="716"/>
      <c r="B20" s="717" t="s">
        <v>656</v>
      </c>
      <c r="C20" s="718"/>
      <c r="D20" s="719"/>
      <c r="E20" s="720"/>
      <c r="F20" s="719"/>
      <c r="G20" s="720"/>
      <c r="H20" s="719"/>
      <c r="I20" s="720"/>
      <c r="J20" s="719"/>
      <c r="K20" s="720"/>
      <c r="L20" s="719"/>
      <c r="M20" s="720"/>
      <c r="N20" s="719"/>
      <c r="O20" s="720"/>
      <c r="P20" s="719"/>
      <c r="Q20" s="720"/>
      <c r="R20" s="719"/>
      <c r="S20" s="720"/>
      <c r="T20" s="719"/>
      <c r="U20" s="720"/>
      <c r="V20" s="719"/>
      <c r="W20" s="720"/>
      <c r="X20" s="719"/>
      <c r="Y20" s="720"/>
      <c r="Z20" s="721"/>
      <c r="AA20" s="718"/>
      <c r="AB20" s="719"/>
      <c r="AH20" s="1227"/>
      <c r="AI20" s="1225"/>
      <c r="AJ20" s="724"/>
      <c r="AK20" s="725"/>
      <c r="AL20" s="724"/>
      <c r="AM20" s="725"/>
      <c r="AN20" s="724"/>
      <c r="AO20" s="725"/>
      <c r="AP20" s="724"/>
      <c r="AQ20" s="725"/>
      <c r="AR20" s="724"/>
      <c r="AS20" s="725"/>
      <c r="AT20" s="724"/>
      <c r="AU20" s="725"/>
      <c r="AV20" s="724"/>
      <c r="AW20" s="725"/>
      <c r="AX20" s="726"/>
      <c r="AY20" s="725"/>
      <c r="AZ20" s="726"/>
      <c r="BA20" s="725"/>
      <c r="BB20" s="724"/>
      <c r="BC20" s="725"/>
      <c r="BD20" s="724"/>
      <c r="BE20" s="725"/>
      <c r="BF20" s="724"/>
      <c r="BG20" s="1226"/>
      <c r="BH20" s="724"/>
      <c r="BI20" s="727"/>
      <c r="BN20" s="728"/>
      <c r="BO20" s="729"/>
      <c r="BP20" s="730"/>
      <c r="BQ20" s="731"/>
      <c r="BR20" s="730"/>
      <c r="BS20" s="731"/>
      <c r="BT20" s="730"/>
      <c r="BU20" s="731"/>
      <c r="BV20" s="730"/>
      <c r="BW20" s="731"/>
      <c r="BX20" s="730"/>
      <c r="BY20" s="731"/>
      <c r="BZ20" s="730"/>
      <c r="CA20" s="731"/>
      <c r="CB20" s="730"/>
      <c r="CC20" s="731"/>
      <c r="CD20" s="732"/>
      <c r="CE20" s="733"/>
      <c r="CF20" s="730"/>
      <c r="CG20" s="731"/>
      <c r="CH20" s="732"/>
      <c r="CI20" s="733"/>
      <c r="CJ20" s="730"/>
      <c r="CK20" s="731"/>
      <c r="CL20" s="732"/>
      <c r="CM20" s="733"/>
      <c r="CN20" s="730"/>
      <c r="CO20" s="734"/>
      <c r="CP20" s="734"/>
      <c r="CQ20" s="734"/>
      <c r="CR20" s="734"/>
      <c r="CS20" s="734"/>
    </row>
    <row r="21" spans="1:97" ht="14.25" x14ac:dyDescent="0.2">
      <c r="A21" s="4"/>
      <c r="B21" s="27">
        <v>2002</v>
      </c>
      <c r="C21" s="124"/>
      <c r="D21" s="89"/>
      <c r="E21" s="121"/>
      <c r="F21" s="89"/>
      <c r="G21" s="121"/>
      <c r="H21" s="89"/>
      <c r="I21" s="121"/>
      <c r="J21" s="89"/>
      <c r="K21" s="121"/>
      <c r="L21" s="89"/>
      <c r="M21" s="121"/>
      <c r="N21" s="89"/>
      <c r="O21" s="121"/>
      <c r="P21" s="89"/>
      <c r="Q21" s="121"/>
      <c r="R21" s="89"/>
      <c r="S21" s="121"/>
      <c r="T21" s="89"/>
      <c r="U21" s="121"/>
      <c r="V21" s="89"/>
      <c r="W21" s="121"/>
      <c r="X21" s="89"/>
      <c r="Y21" s="121"/>
      <c r="Z21" s="125"/>
      <c r="AA21" s="186" t="str">
        <f>IF(COUNT(C21,E21,G21,I21,K21,M21,O21,Q21,S21,U21,W21,Y21)&lt;&gt;0,C21+E21+G21+I21+K21+M21+O21+Q21+S21+U21+W21+Y21,"")</f>
        <v/>
      </c>
      <c r="AB21" s="184" t="str">
        <f>IF(COUNT(D21,F21,H21,J21,L21,N21,P21,R21,T21,V21,X21,Z21)&lt;&gt;0,D21+F21+H21+J21+L21+N21+P21+R21+T21+V21+X21+Z21,"")</f>
        <v/>
      </c>
      <c r="AH21" s="471">
        <v>2002</v>
      </c>
      <c r="AI21" s="448"/>
      <c r="AJ21" s="449"/>
      <c r="AK21" s="597"/>
      <c r="AL21" s="449"/>
      <c r="AM21" s="597"/>
      <c r="AN21" s="449"/>
      <c r="AO21" s="597"/>
      <c r="AP21" s="449"/>
      <c r="AQ21" s="597"/>
      <c r="AR21" s="449"/>
      <c r="AS21" s="597"/>
      <c r="AT21" s="449"/>
      <c r="AU21" s="597"/>
      <c r="AV21" s="449"/>
      <c r="AW21" s="597"/>
      <c r="AX21" s="591"/>
      <c r="AY21" s="597"/>
      <c r="AZ21" s="593"/>
      <c r="BA21" s="597"/>
      <c r="BB21" s="451"/>
      <c r="BC21" s="597"/>
      <c r="BD21" s="451"/>
      <c r="BE21" s="597"/>
      <c r="BF21" s="451"/>
      <c r="BG21" s="592"/>
      <c r="BH21" s="451"/>
      <c r="BI21" s="309"/>
      <c r="BN21" s="477">
        <v>2002</v>
      </c>
      <c r="BO21" s="478"/>
      <c r="BP21" s="479"/>
      <c r="BQ21" s="582"/>
      <c r="BR21" s="479"/>
      <c r="BS21" s="582"/>
      <c r="BT21" s="479"/>
      <c r="BU21" s="582"/>
      <c r="BV21" s="479"/>
      <c r="BW21" s="582"/>
      <c r="BX21" s="479"/>
      <c r="BY21" s="582"/>
      <c r="BZ21" s="479"/>
      <c r="CA21" s="582"/>
      <c r="CB21" s="479"/>
      <c r="CC21" s="582"/>
      <c r="CD21" s="583"/>
      <c r="CE21" s="582"/>
      <c r="CF21" s="481"/>
      <c r="CG21" s="582"/>
      <c r="CH21" s="583"/>
      <c r="CI21" s="582"/>
      <c r="CJ21" s="481"/>
      <c r="CK21" s="582"/>
      <c r="CL21" s="583"/>
      <c r="CM21" s="582"/>
      <c r="CN21" s="481"/>
      <c r="CO21" s="378"/>
      <c r="CP21" s="378"/>
      <c r="CQ21" s="378"/>
      <c r="CR21" s="378"/>
      <c r="CS21" s="378"/>
    </row>
    <row r="22" spans="1:97" ht="14.25" x14ac:dyDescent="0.2">
      <c r="A22" s="4"/>
      <c r="B22" s="8">
        <v>2003</v>
      </c>
      <c r="C22" s="124"/>
      <c r="D22" s="91"/>
      <c r="E22" s="126"/>
      <c r="F22" s="91"/>
      <c r="G22" s="126"/>
      <c r="H22" s="91"/>
      <c r="I22" s="126"/>
      <c r="J22" s="91"/>
      <c r="K22" s="126"/>
      <c r="L22" s="91"/>
      <c r="M22" s="126"/>
      <c r="N22" s="91"/>
      <c r="O22" s="126"/>
      <c r="P22" s="91"/>
      <c r="Q22" s="126"/>
      <c r="R22" s="91"/>
      <c r="S22" s="126"/>
      <c r="T22" s="91"/>
      <c r="U22" s="126"/>
      <c r="V22" s="91"/>
      <c r="W22" s="126"/>
      <c r="X22" s="91"/>
      <c r="Y22" s="126"/>
      <c r="Z22" s="127"/>
      <c r="AA22" s="186" t="str">
        <f t="shared" ref="AA22:AA39" si="0">IF(COUNT(C22,E22,G22,I22,K22,M22,O22,Q22,S22,U22,W22,Y22)&lt;&gt;0,C22+E22+G22+I22+K22+M22+O22+Q22+S22+U22+W22+Y22,"")</f>
        <v/>
      </c>
      <c r="AB22" s="184" t="str">
        <f t="shared" ref="AB22:AB39" si="1">IF(COUNT(D22,F22,H22,J22,L22,N22,P22,R22,T22,V22,X22,Z22)&lt;&gt;0,D22+F22+H22+J22+L22+N22+P22+R22+T22+V22+X22+Z22,"")</f>
        <v/>
      </c>
      <c r="AH22" s="473">
        <v>2003</v>
      </c>
      <c r="AI22" s="450"/>
      <c r="AJ22" s="451"/>
      <c r="AK22" s="598"/>
      <c r="AL22" s="451"/>
      <c r="AM22" s="598"/>
      <c r="AN22" s="599"/>
      <c r="AO22" s="598"/>
      <c r="AP22" s="451"/>
      <c r="AQ22" s="598"/>
      <c r="AR22" s="451"/>
      <c r="AS22" s="598"/>
      <c r="AT22" s="451"/>
      <c r="AU22" s="598"/>
      <c r="AV22" s="451"/>
      <c r="AW22" s="598"/>
      <c r="AX22" s="593"/>
      <c r="AY22" s="597"/>
      <c r="AZ22" s="591"/>
      <c r="BA22" s="597"/>
      <c r="BB22" s="449"/>
      <c r="BC22" s="597"/>
      <c r="BD22" s="449"/>
      <c r="BE22" s="597"/>
      <c r="BF22" s="449"/>
      <c r="BG22" s="592"/>
      <c r="BH22" s="449"/>
      <c r="BI22" s="309"/>
      <c r="BN22" s="442">
        <v>2003</v>
      </c>
      <c r="BO22" s="478"/>
      <c r="BP22" s="479"/>
      <c r="BQ22" s="582"/>
      <c r="BR22" s="479"/>
      <c r="BS22" s="582"/>
      <c r="BT22" s="479"/>
      <c r="BU22" s="582"/>
      <c r="BV22" s="479"/>
      <c r="BW22" s="582"/>
      <c r="BX22" s="479"/>
      <c r="BY22" s="582"/>
      <c r="BZ22" s="479"/>
      <c r="CA22" s="582"/>
      <c r="CB22" s="479"/>
      <c r="CC22" s="582"/>
      <c r="CD22" s="583"/>
      <c r="CE22" s="582"/>
      <c r="CF22" s="481"/>
      <c r="CG22" s="582"/>
      <c r="CH22" s="583"/>
      <c r="CI22" s="582"/>
      <c r="CJ22" s="481"/>
      <c r="CK22" s="582"/>
      <c r="CL22" s="583"/>
      <c r="CM22" s="582"/>
      <c r="CN22" s="481"/>
      <c r="CO22" s="378"/>
      <c r="CP22" s="378"/>
      <c r="CQ22" s="378"/>
      <c r="CR22" s="378"/>
      <c r="CS22" s="378"/>
    </row>
    <row r="23" spans="1:97" ht="14.25" x14ac:dyDescent="0.2">
      <c r="A23" s="4"/>
      <c r="B23" s="8">
        <v>2004</v>
      </c>
      <c r="C23" s="124"/>
      <c r="D23" s="91"/>
      <c r="E23" s="126"/>
      <c r="F23" s="91"/>
      <c r="G23" s="126"/>
      <c r="H23" s="91"/>
      <c r="I23" s="126"/>
      <c r="J23" s="91"/>
      <c r="K23" s="126"/>
      <c r="L23" s="91"/>
      <c r="M23" s="126"/>
      <c r="N23" s="91"/>
      <c r="O23" s="126"/>
      <c r="P23" s="91"/>
      <c r="Q23" s="126"/>
      <c r="R23" s="91"/>
      <c r="S23" s="126"/>
      <c r="T23" s="91"/>
      <c r="U23" s="126"/>
      <c r="V23" s="91"/>
      <c r="W23" s="126"/>
      <c r="X23" s="91"/>
      <c r="Y23" s="126"/>
      <c r="Z23" s="127"/>
      <c r="AA23" s="186" t="str">
        <f t="shared" si="0"/>
        <v/>
      </c>
      <c r="AB23" s="184" t="str">
        <f t="shared" si="1"/>
        <v/>
      </c>
      <c r="AH23" s="473">
        <v>2004</v>
      </c>
      <c r="AI23" s="450"/>
      <c r="AJ23" s="451"/>
      <c r="AK23" s="598"/>
      <c r="AL23" s="451"/>
      <c r="AM23" s="598"/>
      <c r="AN23" s="451"/>
      <c r="AO23" s="598"/>
      <c r="AP23" s="451"/>
      <c r="AQ23" s="598"/>
      <c r="AR23" s="451"/>
      <c r="AS23" s="598"/>
      <c r="AT23" s="451"/>
      <c r="AU23" s="598"/>
      <c r="AV23" s="451"/>
      <c r="AW23" s="598"/>
      <c r="AX23" s="593"/>
      <c r="AY23" s="597"/>
      <c r="AZ23" s="591"/>
      <c r="BA23" s="597"/>
      <c r="BB23" s="449"/>
      <c r="BC23" s="597"/>
      <c r="BD23" s="449"/>
      <c r="BE23" s="597"/>
      <c r="BF23" s="449"/>
      <c r="BG23" s="592"/>
      <c r="BH23" s="449"/>
      <c r="BI23" s="309"/>
      <c r="BN23" s="442">
        <v>2004</v>
      </c>
      <c r="BO23" s="478"/>
      <c r="BP23" s="479"/>
      <c r="BQ23" s="582"/>
      <c r="BR23" s="479"/>
      <c r="BS23" s="582"/>
      <c r="BT23" s="479"/>
      <c r="BU23" s="582"/>
      <c r="BV23" s="479"/>
      <c r="BW23" s="582"/>
      <c r="BX23" s="479"/>
      <c r="BY23" s="582"/>
      <c r="BZ23" s="479"/>
      <c r="CA23" s="582"/>
      <c r="CB23" s="479"/>
      <c r="CC23" s="582"/>
      <c r="CD23" s="583"/>
      <c r="CE23" s="582"/>
      <c r="CF23" s="481"/>
      <c r="CG23" s="582"/>
      <c r="CH23" s="583"/>
      <c r="CI23" s="582"/>
      <c r="CJ23" s="481"/>
      <c r="CK23" s="582"/>
      <c r="CL23" s="583"/>
      <c r="CM23" s="582"/>
      <c r="CN23" s="481"/>
      <c r="CO23" s="378"/>
      <c r="CP23" s="378"/>
      <c r="CQ23" s="378"/>
      <c r="CR23" s="378"/>
      <c r="CS23" s="378"/>
    </row>
    <row r="24" spans="1:97" ht="14.25" x14ac:dyDescent="0.2">
      <c r="A24" s="4"/>
      <c r="B24" s="8">
        <v>2005</v>
      </c>
      <c r="C24" s="124"/>
      <c r="D24" s="91"/>
      <c r="E24" s="126"/>
      <c r="F24" s="91"/>
      <c r="G24" s="126"/>
      <c r="H24" s="91"/>
      <c r="I24" s="126"/>
      <c r="J24" s="91"/>
      <c r="K24" s="126"/>
      <c r="L24" s="91"/>
      <c r="M24" s="126"/>
      <c r="N24" s="91"/>
      <c r="O24" s="126"/>
      <c r="P24" s="91"/>
      <c r="Q24" s="126"/>
      <c r="R24" s="91"/>
      <c r="S24" s="126"/>
      <c r="T24" s="91"/>
      <c r="U24" s="126"/>
      <c r="V24" s="91"/>
      <c r="W24" s="126"/>
      <c r="X24" s="91"/>
      <c r="Y24" s="126"/>
      <c r="Z24" s="127"/>
      <c r="AA24" s="186" t="str">
        <f t="shared" si="0"/>
        <v/>
      </c>
      <c r="AB24" s="184" t="str">
        <f t="shared" si="1"/>
        <v/>
      </c>
      <c r="AH24" s="473">
        <v>2005</v>
      </c>
      <c r="AI24" s="450"/>
      <c r="AJ24" s="451"/>
      <c r="AK24" s="598"/>
      <c r="AL24" s="451"/>
      <c r="AM24" s="598"/>
      <c r="AN24" s="451"/>
      <c r="AO24" s="598"/>
      <c r="AP24" s="451"/>
      <c r="AQ24" s="598"/>
      <c r="AR24" s="451"/>
      <c r="AS24" s="598"/>
      <c r="AT24" s="451"/>
      <c r="AU24" s="598"/>
      <c r="AV24" s="451"/>
      <c r="AW24" s="598"/>
      <c r="AX24" s="593"/>
      <c r="AY24" s="597"/>
      <c r="AZ24" s="591"/>
      <c r="BA24" s="597"/>
      <c r="BB24" s="449"/>
      <c r="BC24" s="597"/>
      <c r="BD24" s="449"/>
      <c r="BE24" s="597"/>
      <c r="BF24" s="449"/>
      <c r="BG24" s="592"/>
      <c r="BH24" s="449"/>
      <c r="BI24" s="309"/>
      <c r="BN24" s="442">
        <v>2005</v>
      </c>
      <c r="BO24" s="478"/>
      <c r="BP24" s="479"/>
      <c r="BQ24" s="582"/>
      <c r="BR24" s="479"/>
      <c r="BS24" s="582"/>
      <c r="BT24" s="479"/>
      <c r="BU24" s="582"/>
      <c r="BV24" s="479"/>
      <c r="BW24" s="582"/>
      <c r="BX24" s="479"/>
      <c r="BY24" s="582"/>
      <c r="BZ24" s="479"/>
      <c r="CA24" s="582"/>
      <c r="CB24" s="479"/>
      <c r="CC24" s="582"/>
      <c r="CD24" s="583"/>
      <c r="CE24" s="582"/>
      <c r="CF24" s="481"/>
      <c r="CG24" s="582"/>
      <c r="CH24" s="583"/>
      <c r="CI24" s="582"/>
      <c r="CJ24" s="481"/>
      <c r="CK24" s="582"/>
      <c r="CL24" s="583"/>
      <c r="CM24" s="582"/>
      <c r="CN24" s="481"/>
      <c r="CO24" s="378"/>
      <c r="CP24" s="378"/>
      <c r="CQ24" s="378"/>
      <c r="CR24" s="378"/>
      <c r="CS24" s="378"/>
    </row>
    <row r="25" spans="1:97" ht="14.25" x14ac:dyDescent="0.2">
      <c r="A25" s="4"/>
      <c r="B25" s="8">
        <v>2006</v>
      </c>
      <c r="C25" s="124"/>
      <c r="D25" s="91"/>
      <c r="E25" s="126"/>
      <c r="F25" s="91"/>
      <c r="G25" s="126"/>
      <c r="H25" s="91"/>
      <c r="I25" s="126"/>
      <c r="J25" s="91"/>
      <c r="K25" s="126"/>
      <c r="L25" s="91"/>
      <c r="M25" s="126"/>
      <c r="N25" s="91"/>
      <c r="O25" s="126"/>
      <c r="P25" s="91"/>
      <c r="Q25" s="126"/>
      <c r="R25" s="91"/>
      <c r="S25" s="126"/>
      <c r="T25" s="91"/>
      <c r="U25" s="126"/>
      <c r="V25" s="91"/>
      <c r="W25" s="126"/>
      <c r="X25" s="91"/>
      <c r="Y25" s="126"/>
      <c r="Z25" s="127"/>
      <c r="AA25" s="186" t="str">
        <f t="shared" si="0"/>
        <v/>
      </c>
      <c r="AB25" s="184" t="str">
        <f t="shared" si="1"/>
        <v/>
      </c>
      <c r="AH25" s="473">
        <v>2006</v>
      </c>
      <c r="AI25" s="450"/>
      <c r="AJ25" s="451"/>
      <c r="AK25" s="598"/>
      <c r="AL25" s="451"/>
      <c r="AM25" s="598"/>
      <c r="AN25" s="451"/>
      <c r="AO25" s="598"/>
      <c r="AP25" s="451"/>
      <c r="AQ25" s="598"/>
      <c r="AR25" s="451"/>
      <c r="AS25" s="598"/>
      <c r="AT25" s="451"/>
      <c r="AU25" s="598"/>
      <c r="AV25" s="451"/>
      <c r="AW25" s="598"/>
      <c r="AX25" s="593"/>
      <c r="AY25" s="597"/>
      <c r="AZ25" s="591"/>
      <c r="BA25" s="597"/>
      <c r="BB25" s="449"/>
      <c r="BC25" s="597"/>
      <c r="BD25" s="449"/>
      <c r="BE25" s="597"/>
      <c r="BF25" s="449"/>
      <c r="BG25" s="592"/>
      <c r="BH25" s="449"/>
      <c r="BI25" s="309"/>
      <c r="BN25" s="442">
        <v>2006</v>
      </c>
      <c r="BO25" s="478"/>
      <c r="BP25" s="479"/>
      <c r="BQ25" s="582"/>
      <c r="BR25" s="479"/>
      <c r="BS25" s="582"/>
      <c r="BT25" s="479"/>
      <c r="BU25" s="582"/>
      <c r="BV25" s="479"/>
      <c r="BW25" s="582"/>
      <c r="BX25" s="479"/>
      <c r="BY25" s="582"/>
      <c r="BZ25" s="479"/>
      <c r="CA25" s="582"/>
      <c r="CB25" s="479"/>
      <c r="CC25" s="582"/>
      <c r="CD25" s="583"/>
      <c r="CE25" s="582"/>
      <c r="CF25" s="481"/>
      <c r="CG25" s="582"/>
      <c r="CH25" s="583"/>
      <c r="CI25" s="582"/>
      <c r="CJ25" s="481"/>
      <c r="CK25" s="582"/>
      <c r="CL25" s="583"/>
      <c r="CM25" s="582"/>
      <c r="CN25" s="481"/>
      <c r="CO25" s="378"/>
      <c r="CP25" s="378"/>
      <c r="CQ25" s="378"/>
      <c r="CR25" s="378"/>
      <c r="CS25" s="378"/>
    </row>
    <row r="26" spans="1:97" ht="14.25" x14ac:dyDescent="0.2">
      <c r="A26" s="4"/>
      <c r="B26" s="8">
        <v>2007</v>
      </c>
      <c r="C26" s="124"/>
      <c r="D26" s="91"/>
      <c r="E26" s="126"/>
      <c r="F26" s="91"/>
      <c r="G26" s="126"/>
      <c r="H26" s="91"/>
      <c r="I26" s="126"/>
      <c r="J26" s="91"/>
      <c r="K26" s="126"/>
      <c r="L26" s="91"/>
      <c r="M26" s="126"/>
      <c r="N26" s="91"/>
      <c r="O26" s="126"/>
      <c r="P26" s="91"/>
      <c r="Q26" s="126"/>
      <c r="R26" s="91"/>
      <c r="S26" s="126"/>
      <c r="T26" s="91"/>
      <c r="U26" s="126"/>
      <c r="V26" s="91"/>
      <c r="W26" s="126"/>
      <c r="X26" s="91"/>
      <c r="Y26" s="126"/>
      <c r="Z26" s="127"/>
      <c r="AA26" s="186" t="str">
        <f t="shared" si="0"/>
        <v/>
      </c>
      <c r="AB26" s="184" t="str">
        <f t="shared" si="1"/>
        <v/>
      </c>
      <c r="AH26" s="473">
        <v>2007</v>
      </c>
      <c r="AI26" s="450"/>
      <c r="AJ26" s="451"/>
      <c r="AK26" s="598"/>
      <c r="AL26" s="451"/>
      <c r="AM26" s="598"/>
      <c r="AN26" s="451"/>
      <c r="AO26" s="598"/>
      <c r="AP26" s="451"/>
      <c r="AQ26" s="598"/>
      <c r="AR26" s="451"/>
      <c r="AS26" s="598"/>
      <c r="AT26" s="451"/>
      <c r="AU26" s="598"/>
      <c r="AV26" s="451"/>
      <c r="AW26" s="598"/>
      <c r="AX26" s="593"/>
      <c r="AY26" s="597"/>
      <c r="AZ26" s="591"/>
      <c r="BA26" s="597"/>
      <c r="BB26" s="449"/>
      <c r="BC26" s="597"/>
      <c r="BD26" s="449"/>
      <c r="BE26" s="597"/>
      <c r="BF26" s="449"/>
      <c r="BG26" s="592"/>
      <c r="BH26" s="449"/>
      <c r="BI26" s="309"/>
      <c r="BN26" s="442">
        <v>2007</v>
      </c>
      <c r="BO26" s="478"/>
      <c r="BP26" s="479"/>
      <c r="BQ26" s="582"/>
      <c r="BR26" s="479"/>
      <c r="BS26" s="582"/>
      <c r="BT26" s="479"/>
      <c r="BU26" s="582"/>
      <c r="BV26" s="479"/>
      <c r="BW26" s="582"/>
      <c r="BX26" s="479"/>
      <c r="BY26" s="582"/>
      <c r="BZ26" s="479"/>
      <c r="CA26" s="582"/>
      <c r="CB26" s="479"/>
      <c r="CC26" s="582"/>
      <c r="CD26" s="583"/>
      <c r="CE26" s="582"/>
      <c r="CF26" s="481"/>
      <c r="CG26" s="582"/>
      <c r="CH26" s="583"/>
      <c r="CI26" s="582"/>
      <c r="CJ26" s="481"/>
      <c r="CK26" s="582"/>
      <c r="CL26" s="583"/>
      <c r="CM26" s="582"/>
      <c r="CN26" s="481"/>
      <c r="CO26" s="378"/>
      <c r="CP26" s="378"/>
      <c r="CQ26" s="378"/>
      <c r="CR26" s="378"/>
      <c r="CS26" s="378"/>
    </row>
    <row r="27" spans="1:97" ht="14.25" x14ac:dyDescent="0.2">
      <c r="A27" s="4"/>
      <c r="B27" s="8">
        <v>2008</v>
      </c>
      <c r="C27" s="124"/>
      <c r="D27" s="91"/>
      <c r="E27" s="126"/>
      <c r="F27" s="91"/>
      <c r="G27" s="126"/>
      <c r="H27" s="91"/>
      <c r="I27" s="126"/>
      <c r="J27" s="91"/>
      <c r="K27" s="126"/>
      <c r="L27" s="91"/>
      <c r="M27" s="126"/>
      <c r="N27" s="91"/>
      <c r="O27" s="126"/>
      <c r="P27" s="91"/>
      <c r="Q27" s="126"/>
      <c r="R27" s="91"/>
      <c r="S27" s="126"/>
      <c r="T27" s="91"/>
      <c r="U27" s="126"/>
      <c r="V27" s="91"/>
      <c r="W27" s="126"/>
      <c r="X27" s="91"/>
      <c r="Y27" s="126"/>
      <c r="Z27" s="127"/>
      <c r="AA27" s="186" t="str">
        <f t="shared" si="0"/>
        <v/>
      </c>
      <c r="AB27" s="184" t="str">
        <f t="shared" si="1"/>
        <v/>
      </c>
      <c r="AH27" s="473">
        <v>2008</v>
      </c>
      <c r="AI27" s="450"/>
      <c r="AJ27" s="451"/>
      <c r="AK27" s="598"/>
      <c r="AL27" s="451"/>
      <c r="AM27" s="598"/>
      <c r="AN27" s="451"/>
      <c r="AO27" s="598"/>
      <c r="AP27" s="451"/>
      <c r="AQ27" s="598"/>
      <c r="AR27" s="451"/>
      <c r="AS27" s="598"/>
      <c r="AT27" s="451"/>
      <c r="AU27" s="598"/>
      <c r="AV27" s="451"/>
      <c r="AW27" s="598"/>
      <c r="AX27" s="593"/>
      <c r="AY27" s="597"/>
      <c r="AZ27" s="591"/>
      <c r="BA27" s="597"/>
      <c r="BB27" s="449"/>
      <c r="BC27" s="597"/>
      <c r="BD27" s="449"/>
      <c r="BE27" s="597"/>
      <c r="BF27" s="449"/>
      <c r="BG27" s="592"/>
      <c r="BH27" s="449"/>
      <c r="BI27" s="309"/>
      <c r="BN27" s="442">
        <v>2008</v>
      </c>
      <c r="BO27" s="478"/>
      <c r="BP27" s="479"/>
      <c r="BQ27" s="582"/>
      <c r="BR27" s="479"/>
      <c r="BS27" s="582"/>
      <c r="BT27" s="479"/>
      <c r="BU27" s="582"/>
      <c r="BV27" s="479"/>
      <c r="BW27" s="582"/>
      <c r="BX27" s="479"/>
      <c r="BY27" s="582"/>
      <c r="BZ27" s="479"/>
      <c r="CA27" s="582"/>
      <c r="CB27" s="479"/>
      <c r="CC27" s="582"/>
      <c r="CD27" s="583"/>
      <c r="CE27" s="582"/>
      <c r="CF27" s="481"/>
      <c r="CG27" s="582"/>
      <c r="CH27" s="583"/>
      <c r="CI27" s="582"/>
      <c r="CJ27" s="481"/>
      <c r="CK27" s="582"/>
      <c r="CL27" s="583"/>
      <c r="CM27" s="582"/>
      <c r="CN27" s="481"/>
      <c r="CO27" s="378"/>
      <c r="CP27" s="378"/>
      <c r="CQ27" s="378"/>
      <c r="CR27" s="378"/>
      <c r="CS27" s="378"/>
    </row>
    <row r="28" spans="1:97" ht="14.25" x14ac:dyDescent="0.2">
      <c r="A28" s="4"/>
      <c r="B28" s="8">
        <v>2009</v>
      </c>
      <c r="C28" s="124"/>
      <c r="D28" s="91"/>
      <c r="E28" s="126"/>
      <c r="F28" s="91"/>
      <c r="G28" s="126"/>
      <c r="H28" s="91"/>
      <c r="I28" s="126"/>
      <c r="J28" s="91"/>
      <c r="K28" s="126"/>
      <c r="L28" s="91"/>
      <c r="M28" s="126"/>
      <c r="N28" s="91"/>
      <c r="O28" s="126"/>
      <c r="P28" s="91"/>
      <c r="Q28" s="126"/>
      <c r="R28" s="91"/>
      <c r="S28" s="126"/>
      <c r="T28" s="91"/>
      <c r="U28" s="126"/>
      <c r="V28" s="91"/>
      <c r="W28" s="126"/>
      <c r="X28" s="91"/>
      <c r="Y28" s="126"/>
      <c r="Z28" s="127"/>
      <c r="AA28" s="186" t="str">
        <f t="shared" si="0"/>
        <v/>
      </c>
      <c r="AB28" s="184" t="str">
        <f t="shared" si="1"/>
        <v/>
      </c>
      <c r="AH28" s="473">
        <v>2009</v>
      </c>
      <c r="AI28" s="450"/>
      <c r="AJ28" s="451"/>
      <c r="AK28" s="598"/>
      <c r="AL28" s="451"/>
      <c r="AM28" s="598"/>
      <c r="AN28" s="451"/>
      <c r="AO28" s="598"/>
      <c r="AP28" s="451"/>
      <c r="AQ28" s="598"/>
      <c r="AR28" s="451"/>
      <c r="AS28" s="598"/>
      <c r="AT28" s="451"/>
      <c r="AU28" s="598"/>
      <c r="AV28" s="451"/>
      <c r="AW28" s="598"/>
      <c r="AX28" s="593"/>
      <c r="AY28" s="597"/>
      <c r="AZ28" s="591"/>
      <c r="BA28" s="597"/>
      <c r="BB28" s="449"/>
      <c r="BC28" s="597"/>
      <c r="BD28" s="449"/>
      <c r="BE28" s="597"/>
      <c r="BF28" s="449"/>
      <c r="BG28" s="592"/>
      <c r="BH28" s="449"/>
      <c r="BI28" s="309"/>
      <c r="BN28" s="442">
        <v>2009</v>
      </c>
      <c r="BO28" s="478"/>
      <c r="BP28" s="479"/>
      <c r="BQ28" s="582"/>
      <c r="BR28" s="479"/>
      <c r="BS28" s="582"/>
      <c r="BT28" s="479"/>
      <c r="BU28" s="582"/>
      <c r="BV28" s="479"/>
      <c r="BW28" s="582"/>
      <c r="BX28" s="479"/>
      <c r="BY28" s="582"/>
      <c r="BZ28" s="479"/>
      <c r="CA28" s="582"/>
      <c r="CB28" s="479"/>
      <c r="CC28" s="582"/>
      <c r="CD28" s="583"/>
      <c r="CE28" s="582"/>
      <c r="CF28" s="481"/>
      <c r="CG28" s="582"/>
      <c r="CH28" s="583"/>
      <c r="CI28" s="582"/>
      <c r="CJ28" s="481"/>
      <c r="CK28" s="582"/>
      <c r="CL28" s="583"/>
      <c r="CM28" s="582"/>
      <c r="CN28" s="481"/>
      <c r="CO28" s="378"/>
      <c r="CP28" s="378"/>
      <c r="CQ28" s="378"/>
      <c r="CR28" s="378"/>
      <c r="CS28" s="378"/>
    </row>
    <row r="29" spans="1:97" ht="14.25" x14ac:dyDescent="0.2">
      <c r="A29" s="4"/>
      <c r="B29" s="8">
        <v>2010</v>
      </c>
      <c r="C29" s="124"/>
      <c r="D29" s="91"/>
      <c r="E29" s="126"/>
      <c r="F29" s="91"/>
      <c r="G29" s="126"/>
      <c r="H29" s="91"/>
      <c r="I29" s="126"/>
      <c r="J29" s="91"/>
      <c r="K29" s="126"/>
      <c r="L29" s="91"/>
      <c r="M29" s="126"/>
      <c r="N29" s="91"/>
      <c r="O29" s="126"/>
      <c r="P29" s="91"/>
      <c r="Q29" s="126"/>
      <c r="R29" s="91"/>
      <c r="S29" s="126"/>
      <c r="T29" s="91"/>
      <c r="U29" s="126"/>
      <c r="V29" s="91"/>
      <c r="W29" s="126"/>
      <c r="X29" s="91"/>
      <c r="Y29" s="126"/>
      <c r="Z29" s="127"/>
      <c r="AA29" s="186" t="str">
        <f t="shared" si="0"/>
        <v/>
      </c>
      <c r="AB29" s="184" t="str">
        <f t="shared" si="1"/>
        <v/>
      </c>
      <c r="AH29" s="473">
        <v>2010</v>
      </c>
      <c r="AI29" s="450"/>
      <c r="AJ29" s="451"/>
      <c r="AK29" s="598"/>
      <c r="AL29" s="451"/>
      <c r="AM29" s="598"/>
      <c r="AN29" s="451"/>
      <c r="AO29" s="598"/>
      <c r="AP29" s="451"/>
      <c r="AQ29" s="598"/>
      <c r="AR29" s="451"/>
      <c r="AS29" s="598"/>
      <c r="AT29" s="451"/>
      <c r="AU29" s="598"/>
      <c r="AV29" s="451"/>
      <c r="AW29" s="598"/>
      <c r="AX29" s="593"/>
      <c r="AY29" s="597"/>
      <c r="AZ29" s="591"/>
      <c r="BA29" s="597"/>
      <c r="BB29" s="449"/>
      <c r="BC29" s="597"/>
      <c r="BD29" s="449"/>
      <c r="BE29" s="597"/>
      <c r="BF29" s="449"/>
      <c r="BG29" s="592"/>
      <c r="BH29" s="449"/>
      <c r="BI29" s="309"/>
      <c r="BN29" s="442">
        <v>2010</v>
      </c>
      <c r="BO29" s="478"/>
      <c r="BP29" s="479"/>
      <c r="BQ29" s="582"/>
      <c r="BR29" s="479"/>
      <c r="BS29" s="582"/>
      <c r="BT29" s="479"/>
      <c r="BU29" s="582"/>
      <c r="BV29" s="479"/>
      <c r="BW29" s="582"/>
      <c r="BX29" s="479"/>
      <c r="BY29" s="582"/>
      <c r="BZ29" s="479"/>
      <c r="CA29" s="582"/>
      <c r="CB29" s="479"/>
      <c r="CC29" s="582"/>
      <c r="CD29" s="583"/>
      <c r="CE29" s="582"/>
      <c r="CF29" s="481"/>
      <c r="CG29" s="582"/>
      <c r="CH29" s="583"/>
      <c r="CI29" s="582"/>
      <c r="CJ29" s="481"/>
      <c r="CK29" s="582"/>
      <c r="CL29" s="583"/>
      <c r="CM29" s="582"/>
      <c r="CN29" s="481"/>
      <c r="CO29" s="378"/>
      <c r="CP29" s="378"/>
      <c r="CQ29" s="378"/>
      <c r="CR29" s="378"/>
      <c r="CS29" s="378"/>
    </row>
    <row r="30" spans="1:97" ht="14.25" x14ac:dyDescent="0.2">
      <c r="A30" s="4"/>
      <c r="B30" s="8">
        <v>2011</v>
      </c>
      <c r="C30" s="124"/>
      <c r="D30" s="91"/>
      <c r="E30" s="126"/>
      <c r="F30" s="91"/>
      <c r="G30" s="126"/>
      <c r="H30" s="91"/>
      <c r="I30" s="126"/>
      <c r="J30" s="91"/>
      <c r="K30" s="126"/>
      <c r="L30" s="91"/>
      <c r="M30" s="126"/>
      <c r="N30" s="91"/>
      <c r="O30" s="126"/>
      <c r="P30" s="91"/>
      <c r="Q30" s="126"/>
      <c r="R30" s="91"/>
      <c r="S30" s="126"/>
      <c r="T30" s="91"/>
      <c r="U30" s="126"/>
      <c r="V30" s="91"/>
      <c r="W30" s="126"/>
      <c r="X30" s="91"/>
      <c r="Y30" s="126"/>
      <c r="Z30" s="127"/>
      <c r="AA30" s="186" t="str">
        <f t="shared" si="0"/>
        <v/>
      </c>
      <c r="AB30" s="184" t="str">
        <f t="shared" si="1"/>
        <v/>
      </c>
      <c r="AH30" s="473">
        <v>2011</v>
      </c>
      <c r="AI30" s="450"/>
      <c r="AJ30" s="451"/>
      <c r="AK30" s="598"/>
      <c r="AL30" s="451"/>
      <c r="AM30" s="598"/>
      <c r="AN30" s="451"/>
      <c r="AO30" s="598"/>
      <c r="AP30" s="451"/>
      <c r="AQ30" s="598"/>
      <c r="AR30" s="451"/>
      <c r="AS30" s="598"/>
      <c r="AT30" s="451"/>
      <c r="AU30" s="598"/>
      <c r="AV30" s="451"/>
      <c r="AW30" s="598"/>
      <c r="AX30" s="593"/>
      <c r="AY30" s="597"/>
      <c r="AZ30" s="591"/>
      <c r="BA30" s="597"/>
      <c r="BB30" s="449"/>
      <c r="BC30" s="597"/>
      <c r="BD30" s="449"/>
      <c r="BE30" s="597"/>
      <c r="BF30" s="449"/>
      <c r="BG30" s="592"/>
      <c r="BH30" s="449"/>
      <c r="BI30" s="309"/>
      <c r="BN30" s="442">
        <v>2011</v>
      </c>
      <c r="BO30" s="478"/>
      <c r="BP30" s="479"/>
      <c r="BQ30" s="582"/>
      <c r="BR30" s="479"/>
      <c r="BS30" s="582"/>
      <c r="BT30" s="479"/>
      <c r="BU30" s="582"/>
      <c r="BV30" s="479"/>
      <c r="BW30" s="582"/>
      <c r="BX30" s="479"/>
      <c r="BY30" s="582"/>
      <c r="BZ30" s="479"/>
      <c r="CA30" s="582"/>
      <c r="CB30" s="479"/>
      <c r="CC30" s="582"/>
      <c r="CD30" s="583"/>
      <c r="CE30" s="582"/>
      <c r="CF30" s="481"/>
      <c r="CG30" s="582"/>
      <c r="CH30" s="583"/>
      <c r="CI30" s="582"/>
      <c r="CJ30" s="481"/>
      <c r="CK30" s="582"/>
      <c r="CL30" s="583"/>
      <c r="CM30" s="582"/>
      <c r="CN30" s="481"/>
      <c r="CO30" s="378"/>
      <c r="CP30" s="378"/>
      <c r="CQ30" s="378"/>
      <c r="CR30" s="378"/>
      <c r="CS30" s="378"/>
    </row>
    <row r="31" spans="1:97" ht="14.25" x14ac:dyDescent="0.2">
      <c r="A31" s="4"/>
      <c r="B31" s="8">
        <v>2012</v>
      </c>
      <c r="C31" s="124"/>
      <c r="D31" s="91"/>
      <c r="E31" s="126"/>
      <c r="F31" s="91"/>
      <c r="G31" s="126"/>
      <c r="H31" s="91"/>
      <c r="I31" s="126"/>
      <c r="J31" s="91"/>
      <c r="K31" s="126"/>
      <c r="L31" s="91"/>
      <c r="M31" s="126"/>
      <c r="N31" s="91"/>
      <c r="O31" s="126"/>
      <c r="P31" s="91"/>
      <c r="Q31" s="126"/>
      <c r="R31" s="91"/>
      <c r="S31" s="126"/>
      <c r="T31" s="91"/>
      <c r="U31" s="126"/>
      <c r="V31" s="91"/>
      <c r="W31" s="126"/>
      <c r="X31" s="91"/>
      <c r="Y31" s="126"/>
      <c r="Z31" s="127"/>
      <c r="AA31" s="186" t="str">
        <f t="shared" si="0"/>
        <v/>
      </c>
      <c r="AB31" s="184" t="str">
        <f t="shared" si="1"/>
        <v/>
      </c>
      <c r="AH31" s="473">
        <v>2012</v>
      </c>
      <c r="AI31" s="450"/>
      <c r="AJ31" s="451"/>
      <c r="AK31" s="598"/>
      <c r="AL31" s="451"/>
      <c r="AM31" s="598"/>
      <c r="AN31" s="451"/>
      <c r="AO31" s="598"/>
      <c r="AP31" s="451"/>
      <c r="AQ31" s="598"/>
      <c r="AR31" s="451"/>
      <c r="AS31" s="598"/>
      <c r="AT31" s="451"/>
      <c r="AU31" s="598"/>
      <c r="AV31" s="451"/>
      <c r="AW31" s="598"/>
      <c r="AX31" s="593"/>
      <c r="AY31" s="597"/>
      <c r="AZ31" s="591"/>
      <c r="BA31" s="597"/>
      <c r="BB31" s="449"/>
      <c r="BC31" s="597"/>
      <c r="BD31" s="449"/>
      <c r="BE31" s="597"/>
      <c r="BF31" s="449"/>
      <c r="BG31" s="592"/>
      <c r="BH31" s="449"/>
      <c r="BI31" s="309"/>
      <c r="BN31" s="442">
        <v>2012</v>
      </c>
      <c r="BO31" s="478"/>
      <c r="BP31" s="479"/>
      <c r="BQ31" s="582"/>
      <c r="BR31" s="479"/>
      <c r="BS31" s="582"/>
      <c r="BT31" s="479"/>
      <c r="BU31" s="582"/>
      <c r="BV31" s="479"/>
      <c r="BW31" s="582"/>
      <c r="BX31" s="479"/>
      <c r="BY31" s="582"/>
      <c r="BZ31" s="479"/>
      <c r="CA31" s="582"/>
      <c r="CB31" s="479"/>
      <c r="CC31" s="582"/>
      <c r="CD31" s="583"/>
      <c r="CE31" s="582"/>
      <c r="CF31" s="481"/>
      <c r="CG31" s="582"/>
      <c r="CH31" s="583"/>
      <c r="CI31" s="582"/>
      <c r="CJ31" s="481"/>
      <c r="CK31" s="582"/>
      <c r="CL31" s="583"/>
      <c r="CM31" s="582"/>
      <c r="CN31" s="481"/>
      <c r="CO31" s="378"/>
      <c r="CP31" s="378"/>
      <c r="CQ31" s="378"/>
      <c r="CR31" s="378"/>
      <c r="CS31" s="378"/>
    </row>
    <row r="32" spans="1:97" ht="14.25" x14ac:dyDescent="0.2">
      <c r="A32" s="4"/>
      <c r="B32" s="8">
        <v>2013</v>
      </c>
      <c r="C32" s="124"/>
      <c r="D32" s="91"/>
      <c r="E32" s="126"/>
      <c r="F32" s="91"/>
      <c r="G32" s="126"/>
      <c r="H32" s="91"/>
      <c r="I32" s="126"/>
      <c r="J32" s="91"/>
      <c r="K32" s="126"/>
      <c r="L32" s="91"/>
      <c r="M32" s="126"/>
      <c r="N32" s="91"/>
      <c r="O32" s="126"/>
      <c r="P32" s="91"/>
      <c r="Q32" s="126"/>
      <c r="R32" s="91"/>
      <c r="S32" s="126"/>
      <c r="T32" s="91"/>
      <c r="U32" s="126"/>
      <c r="V32" s="91"/>
      <c r="W32" s="126"/>
      <c r="X32" s="91"/>
      <c r="Y32" s="126"/>
      <c r="Z32" s="127"/>
      <c r="AA32" s="186" t="str">
        <f t="shared" si="0"/>
        <v/>
      </c>
      <c r="AB32" s="184" t="str">
        <f t="shared" si="1"/>
        <v/>
      </c>
      <c r="AH32" s="473">
        <v>2013</v>
      </c>
      <c r="AI32" s="450"/>
      <c r="AJ32" s="451"/>
      <c r="AK32" s="598"/>
      <c r="AL32" s="451"/>
      <c r="AM32" s="598"/>
      <c r="AN32" s="451"/>
      <c r="AO32" s="598"/>
      <c r="AP32" s="451"/>
      <c r="AQ32" s="598"/>
      <c r="AR32" s="451"/>
      <c r="AS32" s="598"/>
      <c r="AT32" s="451"/>
      <c r="AU32" s="598"/>
      <c r="AV32" s="451"/>
      <c r="AW32" s="598"/>
      <c r="AX32" s="593"/>
      <c r="AY32" s="597"/>
      <c r="AZ32" s="591"/>
      <c r="BA32" s="597"/>
      <c r="BB32" s="449"/>
      <c r="BC32" s="597"/>
      <c r="BD32" s="449"/>
      <c r="BE32" s="597"/>
      <c r="BF32" s="449"/>
      <c r="BG32" s="592"/>
      <c r="BH32" s="449"/>
      <c r="BI32" s="309"/>
      <c r="BN32" s="442">
        <v>2013</v>
      </c>
      <c r="BO32" s="478"/>
      <c r="BP32" s="479"/>
      <c r="BQ32" s="582"/>
      <c r="BR32" s="479"/>
      <c r="BS32" s="582"/>
      <c r="BT32" s="479"/>
      <c r="BU32" s="582"/>
      <c r="BV32" s="479"/>
      <c r="BW32" s="582"/>
      <c r="BX32" s="479"/>
      <c r="BY32" s="582"/>
      <c r="BZ32" s="479"/>
      <c r="CA32" s="582"/>
      <c r="CB32" s="479"/>
      <c r="CC32" s="582"/>
      <c r="CD32" s="583"/>
      <c r="CE32" s="582"/>
      <c r="CF32" s="481"/>
      <c r="CG32" s="582"/>
      <c r="CH32" s="583"/>
      <c r="CI32" s="582"/>
      <c r="CJ32" s="481"/>
      <c r="CK32" s="582"/>
      <c r="CL32" s="583"/>
      <c r="CM32" s="582"/>
      <c r="CN32" s="481"/>
      <c r="CO32" s="378"/>
      <c r="CP32" s="378"/>
      <c r="CQ32" s="378"/>
      <c r="CR32" s="378"/>
      <c r="CS32" s="378"/>
    </row>
    <row r="33" spans="1:97" ht="14.25" x14ac:dyDescent="0.2">
      <c r="A33" s="4"/>
      <c r="B33" s="26">
        <v>2014</v>
      </c>
      <c r="C33" s="124"/>
      <c r="D33" s="93"/>
      <c r="E33" s="128"/>
      <c r="F33" s="93"/>
      <c r="G33" s="128"/>
      <c r="H33" s="93"/>
      <c r="I33" s="128"/>
      <c r="J33" s="93"/>
      <c r="K33" s="128"/>
      <c r="L33" s="93"/>
      <c r="M33" s="128"/>
      <c r="N33" s="93"/>
      <c r="O33" s="128"/>
      <c r="P33" s="93"/>
      <c r="Q33" s="128"/>
      <c r="R33" s="93"/>
      <c r="S33" s="128"/>
      <c r="T33" s="93"/>
      <c r="U33" s="128"/>
      <c r="V33" s="93"/>
      <c r="W33" s="128"/>
      <c r="X33" s="93"/>
      <c r="Y33" s="128"/>
      <c r="Z33" s="129"/>
      <c r="AA33" s="186" t="str">
        <f t="shared" si="0"/>
        <v/>
      </c>
      <c r="AB33" s="184" t="str">
        <f t="shared" si="1"/>
        <v/>
      </c>
      <c r="AH33" s="473">
        <v>2014</v>
      </c>
      <c r="AI33" s="450"/>
      <c r="AJ33" s="451"/>
      <c r="AK33" s="598"/>
      <c r="AL33" s="451"/>
      <c r="AM33" s="598"/>
      <c r="AN33" s="451"/>
      <c r="AO33" s="598"/>
      <c r="AP33" s="451"/>
      <c r="AQ33" s="598"/>
      <c r="AR33" s="451"/>
      <c r="AS33" s="598"/>
      <c r="AT33" s="451"/>
      <c r="AU33" s="598"/>
      <c r="AV33" s="451"/>
      <c r="AW33" s="598"/>
      <c r="AX33" s="593"/>
      <c r="AY33" s="597"/>
      <c r="AZ33" s="591"/>
      <c r="BA33" s="597"/>
      <c r="BB33" s="449"/>
      <c r="BC33" s="597"/>
      <c r="BD33" s="449"/>
      <c r="BE33" s="597"/>
      <c r="BF33" s="449"/>
      <c r="BG33" s="592"/>
      <c r="BH33" s="449"/>
      <c r="BI33" s="309"/>
      <c r="BN33" s="442">
        <v>2014</v>
      </c>
      <c r="BO33" s="478"/>
      <c r="BP33" s="479"/>
      <c r="BQ33" s="582"/>
      <c r="BR33" s="479"/>
      <c r="BS33" s="582"/>
      <c r="BT33" s="479"/>
      <c r="BU33" s="582"/>
      <c r="BV33" s="479"/>
      <c r="BW33" s="582"/>
      <c r="BX33" s="479"/>
      <c r="BY33" s="582"/>
      <c r="BZ33" s="479"/>
      <c r="CA33" s="582"/>
      <c r="CB33" s="479"/>
      <c r="CC33" s="582"/>
      <c r="CD33" s="583"/>
      <c r="CE33" s="582"/>
      <c r="CF33" s="481"/>
      <c r="CG33" s="582"/>
      <c r="CH33" s="583"/>
      <c r="CI33" s="582"/>
      <c r="CJ33" s="481"/>
      <c r="CK33" s="582"/>
      <c r="CL33" s="583"/>
      <c r="CM33" s="582"/>
      <c r="CN33" s="481"/>
      <c r="CO33" s="378"/>
      <c r="CP33" s="378"/>
      <c r="CQ33" s="378"/>
      <c r="CR33" s="378"/>
      <c r="CS33" s="378"/>
    </row>
    <row r="34" spans="1:97" ht="14.25" x14ac:dyDescent="0.2">
      <c r="A34" s="4"/>
      <c r="B34" s="8">
        <v>2015</v>
      </c>
      <c r="C34" s="124"/>
      <c r="D34" s="91"/>
      <c r="E34" s="126"/>
      <c r="F34" s="91"/>
      <c r="G34" s="126"/>
      <c r="H34" s="91"/>
      <c r="I34" s="126"/>
      <c r="J34" s="91"/>
      <c r="K34" s="126"/>
      <c r="L34" s="91"/>
      <c r="M34" s="126"/>
      <c r="N34" s="91"/>
      <c r="O34" s="126"/>
      <c r="P34" s="91"/>
      <c r="Q34" s="126"/>
      <c r="R34" s="91"/>
      <c r="S34" s="126"/>
      <c r="T34" s="91"/>
      <c r="U34" s="126"/>
      <c r="V34" s="91"/>
      <c r="W34" s="126"/>
      <c r="X34" s="91"/>
      <c r="Y34" s="126"/>
      <c r="Z34" s="127"/>
      <c r="AA34" s="186" t="str">
        <f t="shared" si="0"/>
        <v/>
      </c>
      <c r="AB34" s="184" t="str">
        <f t="shared" si="1"/>
        <v/>
      </c>
      <c r="AH34" s="473">
        <v>2015</v>
      </c>
      <c r="AI34" s="450"/>
      <c r="AJ34" s="451"/>
      <c r="AK34" s="598"/>
      <c r="AL34" s="451"/>
      <c r="AM34" s="598"/>
      <c r="AN34" s="451"/>
      <c r="AO34" s="598"/>
      <c r="AP34" s="451"/>
      <c r="AQ34" s="598"/>
      <c r="AR34" s="451"/>
      <c r="AS34" s="598"/>
      <c r="AT34" s="451"/>
      <c r="AU34" s="598"/>
      <c r="AV34" s="451"/>
      <c r="AW34" s="598"/>
      <c r="AX34" s="593"/>
      <c r="AY34" s="597"/>
      <c r="AZ34" s="591"/>
      <c r="BA34" s="597"/>
      <c r="BB34" s="449"/>
      <c r="BC34" s="597"/>
      <c r="BD34" s="449"/>
      <c r="BE34" s="597"/>
      <c r="BF34" s="449"/>
      <c r="BG34" s="592"/>
      <c r="BH34" s="449"/>
      <c r="BI34" s="309"/>
      <c r="BN34" s="442">
        <v>2015</v>
      </c>
      <c r="BO34" s="478"/>
      <c r="BP34" s="479"/>
      <c r="BQ34" s="582"/>
      <c r="BR34" s="479"/>
      <c r="BS34" s="582"/>
      <c r="BT34" s="479"/>
      <c r="BU34" s="582"/>
      <c r="BV34" s="479"/>
      <c r="BW34" s="582"/>
      <c r="BX34" s="479"/>
      <c r="BY34" s="582"/>
      <c r="BZ34" s="479"/>
      <c r="CA34" s="582"/>
      <c r="CB34" s="479"/>
      <c r="CC34" s="582"/>
      <c r="CD34" s="583"/>
      <c r="CE34" s="582"/>
      <c r="CF34" s="481"/>
      <c r="CG34" s="582"/>
      <c r="CH34" s="583"/>
      <c r="CI34" s="582"/>
      <c r="CJ34" s="481"/>
      <c r="CK34" s="582"/>
      <c r="CL34" s="583"/>
      <c r="CM34" s="582"/>
      <c r="CN34" s="481"/>
      <c r="CO34" s="378"/>
      <c r="CP34" s="378"/>
      <c r="CQ34" s="378"/>
      <c r="CR34" s="378"/>
      <c r="CS34" s="378"/>
    </row>
    <row r="35" spans="1:97" ht="14.25" x14ac:dyDescent="0.2">
      <c r="A35" s="4"/>
      <c r="B35" s="8">
        <v>2016</v>
      </c>
      <c r="C35" s="124"/>
      <c r="D35" s="91"/>
      <c r="E35" s="126"/>
      <c r="F35" s="91"/>
      <c r="G35" s="126"/>
      <c r="H35" s="91"/>
      <c r="I35" s="126"/>
      <c r="J35" s="91"/>
      <c r="K35" s="126"/>
      <c r="L35" s="91"/>
      <c r="M35" s="126"/>
      <c r="N35" s="91"/>
      <c r="O35" s="126"/>
      <c r="P35" s="91"/>
      <c r="Q35" s="126"/>
      <c r="R35" s="91"/>
      <c r="S35" s="126"/>
      <c r="T35" s="91"/>
      <c r="U35" s="126"/>
      <c r="V35" s="91"/>
      <c r="W35" s="126"/>
      <c r="X35" s="91"/>
      <c r="Y35" s="126"/>
      <c r="Z35" s="127"/>
      <c r="AA35" s="186" t="str">
        <f t="shared" si="0"/>
        <v/>
      </c>
      <c r="AB35" s="184" t="str">
        <f t="shared" si="1"/>
        <v/>
      </c>
      <c r="AH35" s="473">
        <v>2016</v>
      </c>
      <c r="AI35" s="450"/>
      <c r="AJ35" s="451"/>
      <c r="AK35" s="598"/>
      <c r="AL35" s="451"/>
      <c r="AM35" s="598"/>
      <c r="AN35" s="451"/>
      <c r="AO35" s="598"/>
      <c r="AP35" s="451"/>
      <c r="AQ35" s="598"/>
      <c r="AR35" s="451"/>
      <c r="AS35" s="598"/>
      <c r="AT35" s="451"/>
      <c r="AU35" s="598"/>
      <c r="AV35" s="451"/>
      <c r="AW35" s="598"/>
      <c r="AX35" s="593"/>
      <c r="AY35" s="597"/>
      <c r="AZ35" s="591"/>
      <c r="BA35" s="597"/>
      <c r="BB35" s="449"/>
      <c r="BC35" s="597"/>
      <c r="BD35" s="449"/>
      <c r="BE35" s="597"/>
      <c r="BF35" s="449"/>
      <c r="BG35" s="592"/>
      <c r="BH35" s="449"/>
      <c r="BI35" s="309"/>
      <c r="BN35" s="442">
        <v>2016</v>
      </c>
      <c r="BO35" s="478"/>
      <c r="BP35" s="479"/>
      <c r="BQ35" s="582"/>
      <c r="BR35" s="479"/>
      <c r="BS35" s="582"/>
      <c r="BT35" s="479"/>
      <c r="BU35" s="582"/>
      <c r="BV35" s="479"/>
      <c r="BW35" s="582"/>
      <c r="BX35" s="479"/>
      <c r="BY35" s="582"/>
      <c r="BZ35" s="479"/>
      <c r="CA35" s="582"/>
      <c r="CB35" s="479"/>
      <c r="CC35" s="582"/>
      <c r="CD35" s="583"/>
      <c r="CE35" s="582"/>
      <c r="CF35" s="481"/>
      <c r="CG35" s="582"/>
      <c r="CH35" s="583"/>
      <c r="CI35" s="582"/>
      <c r="CJ35" s="481"/>
      <c r="CK35" s="582"/>
      <c r="CL35" s="583"/>
      <c r="CM35" s="582"/>
      <c r="CN35" s="481"/>
      <c r="CO35" s="378"/>
      <c r="CP35" s="378"/>
      <c r="CQ35" s="378"/>
      <c r="CR35" s="378"/>
      <c r="CS35" s="378"/>
    </row>
    <row r="36" spans="1:97" ht="14.25" x14ac:dyDescent="0.2">
      <c r="A36" s="4"/>
      <c r="B36" s="8">
        <v>2017</v>
      </c>
      <c r="C36" s="124"/>
      <c r="D36" s="91"/>
      <c r="E36" s="126"/>
      <c r="F36" s="91"/>
      <c r="G36" s="126"/>
      <c r="H36" s="91"/>
      <c r="I36" s="126"/>
      <c r="J36" s="91"/>
      <c r="K36" s="126"/>
      <c r="L36" s="91"/>
      <c r="M36" s="126"/>
      <c r="N36" s="91"/>
      <c r="O36" s="126"/>
      <c r="P36" s="91"/>
      <c r="Q36" s="126"/>
      <c r="R36" s="91"/>
      <c r="S36" s="126"/>
      <c r="T36" s="91"/>
      <c r="U36" s="126"/>
      <c r="V36" s="91"/>
      <c r="W36" s="126"/>
      <c r="X36" s="91"/>
      <c r="Y36" s="126"/>
      <c r="Z36" s="127"/>
      <c r="AA36" s="186" t="str">
        <f t="shared" si="0"/>
        <v/>
      </c>
      <c r="AB36" s="184" t="str">
        <f t="shared" si="1"/>
        <v/>
      </c>
      <c r="AH36" s="473">
        <v>2017</v>
      </c>
      <c r="AI36" s="450"/>
      <c r="AJ36" s="451"/>
      <c r="AK36" s="598"/>
      <c r="AL36" s="451"/>
      <c r="AM36" s="598"/>
      <c r="AN36" s="451"/>
      <c r="AO36" s="598"/>
      <c r="AP36" s="451"/>
      <c r="AQ36" s="598"/>
      <c r="AR36" s="451"/>
      <c r="AS36" s="598"/>
      <c r="AT36" s="451"/>
      <c r="AU36" s="598"/>
      <c r="AV36" s="451"/>
      <c r="AW36" s="598"/>
      <c r="AX36" s="593"/>
      <c r="AY36" s="597"/>
      <c r="AZ36" s="591"/>
      <c r="BA36" s="597"/>
      <c r="BB36" s="449"/>
      <c r="BC36" s="597"/>
      <c r="BD36" s="449"/>
      <c r="BE36" s="597"/>
      <c r="BF36" s="449"/>
      <c r="BG36" s="592"/>
      <c r="BH36" s="449"/>
      <c r="BI36" s="309"/>
      <c r="BN36" s="442">
        <v>2017</v>
      </c>
      <c r="BO36" s="478"/>
      <c r="BP36" s="479"/>
      <c r="BQ36" s="582"/>
      <c r="BR36" s="479"/>
      <c r="BS36" s="582"/>
      <c r="BT36" s="479"/>
      <c r="BU36" s="582"/>
      <c r="BV36" s="479"/>
      <c r="BW36" s="582"/>
      <c r="BX36" s="479"/>
      <c r="BY36" s="582"/>
      <c r="BZ36" s="479"/>
      <c r="CA36" s="582"/>
      <c r="CB36" s="479"/>
      <c r="CC36" s="582"/>
      <c r="CD36" s="583"/>
      <c r="CE36" s="582"/>
      <c r="CF36" s="481"/>
      <c r="CG36" s="582"/>
      <c r="CH36" s="583"/>
      <c r="CI36" s="582"/>
      <c r="CJ36" s="481"/>
      <c r="CK36" s="582"/>
      <c r="CL36" s="583"/>
      <c r="CM36" s="582"/>
      <c r="CN36" s="481"/>
      <c r="CO36" s="378"/>
      <c r="CP36" s="378"/>
      <c r="CQ36" s="378"/>
      <c r="CR36" s="378"/>
      <c r="CS36" s="378"/>
    </row>
    <row r="37" spans="1:97" ht="14.25" x14ac:dyDescent="0.2">
      <c r="A37" s="4"/>
      <c r="B37" s="8">
        <v>2018</v>
      </c>
      <c r="C37" s="124"/>
      <c r="D37" s="91"/>
      <c r="E37" s="126"/>
      <c r="F37" s="91"/>
      <c r="G37" s="126"/>
      <c r="H37" s="91"/>
      <c r="I37" s="126"/>
      <c r="J37" s="91"/>
      <c r="K37" s="126"/>
      <c r="L37" s="91"/>
      <c r="M37" s="126"/>
      <c r="N37" s="91"/>
      <c r="O37" s="126"/>
      <c r="P37" s="91"/>
      <c r="Q37" s="126"/>
      <c r="R37" s="91"/>
      <c r="S37" s="126"/>
      <c r="T37" s="91"/>
      <c r="U37" s="126"/>
      <c r="V37" s="91"/>
      <c r="W37" s="126"/>
      <c r="X37" s="91"/>
      <c r="Y37" s="126"/>
      <c r="Z37" s="127"/>
      <c r="AA37" s="186" t="str">
        <f t="shared" si="0"/>
        <v/>
      </c>
      <c r="AB37" s="184" t="str">
        <f t="shared" si="1"/>
        <v/>
      </c>
      <c r="AH37" s="473">
        <v>2018</v>
      </c>
      <c r="AI37" s="450"/>
      <c r="AJ37" s="451"/>
      <c r="AK37" s="598"/>
      <c r="AL37" s="451"/>
      <c r="AM37" s="598"/>
      <c r="AN37" s="451"/>
      <c r="AO37" s="598"/>
      <c r="AP37" s="451"/>
      <c r="AQ37" s="598"/>
      <c r="AR37" s="451"/>
      <c r="AS37" s="598"/>
      <c r="AT37" s="451"/>
      <c r="AU37" s="598"/>
      <c r="AV37" s="451"/>
      <c r="AW37" s="598"/>
      <c r="AX37" s="593"/>
      <c r="AY37" s="597"/>
      <c r="AZ37" s="591"/>
      <c r="BA37" s="597"/>
      <c r="BB37" s="449"/>
      <c r="BC37" s="597"/>
      <c r="BD37" s="449"/>
      <c r="BE37" s="597"/>
      <c r="BF37" s="449"/>
      <c r="BG37" s="592"/>
      <c r="BH37" s="449"/>
      <c r="BI37" s="309"/>
      <c r="BN37" s="442">
        <v>2018</v>
      </c>
      <c r="BO37" s="478"/>
      <c r="BP37" s="479"/>
      <c r="BQ37" s="582"/>
      <c r="BR37" s="479"/>
      <c r="BS37" s="582"/>
      <c r="BT37" s="479"/>
      <c r="BU37" s="582"/>
      <c r="BV37" s="479"/>
      <c r="BW37" s="582"/>
      <c r="BX37" s="479"/>
      <c r="BY37" s="582"/>
      <c r="BZ37" s="479"/>
      <c r="CA37" s="582"/>
      <c r="CB37" s="479"/>
      <c r="CC37" s="582"/>
      <c r="CD37" s="583"/>
      <c r="CE37" s="582"/>
      <c r="CF37" s="481"/>
      <c r="CG37" s="582"/>
      <c r="CH37" s="583"/>
      <c r="CI37" s="582"/>
      <c r="CJ37" s="481"/>
      <c r="CK37" s="582"/>
      <c r="CL37" s="583"/>
      <c r="CM37" s="582"/>
      <c r="CN37" s="481"/>
      <c r="CO37" s="378"/>
      <c r="CP37" s="378"/>
      <c r="CQ37" s="378"/>
      <c r="CR37" s="378"/>
      <c r="CS37" s="378"/>
    </row>
    <row r="38" spans="1:97" ht="14.25" x14ac:dyDescent="0.2">
      <c r="A38" s="4"/>
      <c r="B38" s="8">
        <v>2019</v>
      </c>
      <c r="C38" s="124"/>
      <c r="D38" s="91"/>
      <c r="E38" s="126"/>
      <c r="F38" s="91"/>
      <c r="G38" s="126"/>
      <c r="H38" s="91"/>
      <c r="I38" s="126"/>
      <c r="J38" s="91"/>
      <c r="K38" s="126"/>
      <c r="L38" s="91"/>
      <c r="M38" s="126"/>
      <c r="N38" s="91"/>
      <c r="O38" s="126"/>
      <c r="P38" s="91"/>
      <c r="Q38" s="126"/>
      <c r="R38" s="91"/>
      <c r="S38" s="126"/>
      <c r="T38" s="91"/>
      <c r="U38" s="126"/>
      <c r="V38" s="91"/>
      <c r="W38" s="126"/>
      <c r="X38" s="91"/>
      <c r="Y38" s="126"/>
      <c r="Z38" s="127"/>
      <c r="AA38" s="186" t="str">
        <f t="shared" si="0"/>
        <v/>
      </c>
      <c r="AB38" s="184" t="str">
        <f t="shared" si="1"/>
        <v/>
      </c>
      <c r="AH38" s="473">
        <v>2019</v>
      </c>
      <c r="AI38" s="450"/>
      <c r="AJ38" s="451"/>
      <c r="AK38" s="598"/>
      <c r="AL38" s="451"/>
      <c r="AM38" s="598"/>
      <c r="AN38" s="451"/>
      <c r="AO38" s="598"/>
      <c r="AP38" s="451"/>
      <c r="AQ38" s="598"/>
      <c r="AR38" s="451"/>
      <c r="AS38" s="598"/>
      <c r="AT38" s="451"/>
      <c r="AU38" s="598"/>
      <c r="AV38" s="451"/>
      <c r="AW38" s="598"/>
      <c r="AX38" s="593"/>
      <c r="AY38" s="597"/>
      <c r="AZ38" s="591"/>
      <c r="BA38" s="597"/>
      <c r="BB38" s="449"/>
      <c r="BC38" s="597"/>
      <c r="BD38" s="449"/>
      <c r="BE38" s="597"/>
      <c r="BF38" s="449"/>
      <c r="BG38" s="592"/>
      <c r="BH38" s="449"/>
      <c r="BI38" s="309"/>
      <c r="BN38" s="442">
        <v>2019</v>
      </c>
      <c r="BO38" s="478"/>
      <c r="BP38" s="479"/>
      <c r="BQ38" s="582"/>
      <c r="BR38" s="479"/>
      <c r="BS38" s="582"/>
      <c r="BT38" s="479"/>
      <c r="BU38" s="582"/>
      <c r="BV38" s="479"/>
      <c r="BW38" s="582"/>
      <c r="BX38" s="479"/>
      <c r="BY38" s="582"/>
      <c r="BZ38" s="479"/>
      <c r="CA38" s="582"/>
      <c r="CB38" s="479"/>
      <c r="CC38" s="582"/>
      <c r="CD38" s="583"/>
      <c r="CE38" s="582"/>
      <c r="CF38" s="481"/>
      <c r="CG38" s="582"/>
      <c r="CH38" s="583"/>
      <c r="CI38" s="582"/>
      <c r="CJ38" s="481"/>
      <c r="CK38" s="582"/>
      <c r="CL38" s="583"/>
      <c r="CM38" s="582"/>
      <c r="CN38" s="481"/>
      <c r="CO38" s="378"/>
      <c r="CP38" s="378"/>
      <c r="CQ38" s="378"/>
      <c r="CR38" s="378"/>
      <c r="CS38" s="378"/>
    </row>
    <row r="39" spans="1:97" ht="14.25" x14ac:dyDescent="0.2">
      <c r="A39" s="4"/>
      <c r="B39" s="8">
        <v>2020</v>
      </c>
      <c r="C39" s="124"/>
      <c r="D39" s="91"/>
      <c r="E39" s="126"/>
      <c r="F39" s="91"/>
      <c r="G39" s="126"/>
      <c r="H39" s="91"/>
      <c r="I39" s="126"/>
      <c r="J39" s="91"/>
      <c r="K39" s="126"/>
      <c r="L39" s="91"/>
      <c r="M39" s="126"/>
      <c r="N39" s="91"/>
      <c r="O39" s="126"/>
      <c r="P39" s="91"/>
      <c r="Q39" s="126"/>
      <c r="R39" s="91"/>
      <c r="S39" s="126"/>
      <c r="T39" s="91"/>
      <c r="U39" s="126"/>
      <c r="V39" s="91"/>
      <c r="W39" s="126"/>
      <c r="X39" s="91"/>
      <c r="Y39" s="126"/>
      <c r="Z39" s="127"/>
      <c r="AA39" s="186" t="str">
        <f t="shared" si="0"/>
        <v/>
      </c>
      <c r="AB39" s="184" t="str">
        <f t="shared" si="1"/>
        <v/>
      </c>
      <c r="AH39" s="473">
        <v>2020</v>
      </c>
      <c r="AI39" s="450"/>
      <c r="AJ39" s="451"/>
      <c r="AK39" s="598"/>
      <c r="AL39" s="451"/>
      <c r="AM39" s="598"/>
      <c r="AN39" s="451"/>
      <c r="AO39" s="598"/>
      <c r="AP39" s="451"/>
      <c r="AQ39" s="598"/>
      <c r="AR39" s="451"/>
      <c r="AS39" s="598"/>
      <c r="AT39" s="451"/>
      <c r="AU39" s="598"/>
      <c r="AV39" s="451"/>
      <c r="AW39" s="598"/>
      <c r="AX39" s="593"/>
      <c r="AY39" s="597"/>
      <c r="AZ39" s="591"/>
      <c r="BA39" s="597"/>
      <c r="BB39" s="449"/>
      <c r="BC39" s="597"/>
      <c r="BD39" s="449"/>
      <c r="BE39" s="597"/>
      <c r="BF39" s="449"/>
      <c r="BG39" s="592"/>
      <c r="BH39" s="449"/>
      <c r="BI39" s="309"/>
      <c r="BN39" s="442">
        <v>2020</v>
      </c>
      <c r="BO39" s="478"/>
      <c r="BP39" s="479"/>
      <c r="BQ39" s="582"/>
      <c r="BR39" s="479"/>
      <c r="BS39" s="582"/>
      <c r="BT39" s="479"/>
      <c r="BU39" s="582"/>
      <c r="BV39" s="479"/>
      <c r="BW39" s="582"/>
      <c r="BX39" s="479"/>
      <c r="BY39" s="582"/>
      <c r="BZ39" s="479"/>
      <c r="CA39" s="582"/>
      <c r="CB39" s="479"/>
      <c r="CC39" s="582"/>
      <c r="CD39" s="583"/>
      <c r="CE39" s="582"/>
      <c r="CF39" s="481"/>
      <c r="CG39" s="582"/>
      <c r="CH39" s="583"/>
      <c r="CI39" s="582"/>
      <c r="CJ39" s="481"/>
      <c r="CK39" s="582"/>
      <c r="CL39" s="583"/>
      <c r="CM39" s="582"/>
      <c r="CN39" s="481"/>
      <c r="CO39" s="378"/>
      <c r="CP39" s="378"/>
      <c r="CQ39" s="378"/>
      <c r="CR39" s="378"/>
      <c r="CS39" s="378"/>
    </row>
    <row r="40" spans="1:97" ht="14.25" x14ac:dyDescent="0.2">
      <c r="A40" s="4"/>
      <c r="B40" s="8">
        <v>2021</v>
      </c>
      <c r="C40" s="124"/>
      <c r="D40" s="91"/>
      <c r="E40" s="126"/>
      <c r="F40" s="91"/>
      <c r="G40" s="126"/>
      <c r="H40" s="91"/>
      <c r="I40" s="126"/>
      <c r="J40" s="91"/>
      <c r="K40" s="126"/>
      <c r="L40" s="91"/>
      <c r="M40" s="126"/>
      <c r="N40" s="91"/>
      <c r="O40" s="126"/>
      <c r="P40" s="91"/>
      <c r="Q40" s="126"/>
      <c r="R40" s="91"/>
      <c r="S40" s="126"/>
      <c r="T40" s="91"/>
      <c r="U40" s="126"/>
      <c r="V40" s="91"/>
      <c r="W40" s="126"/>
      <c r="X40" s="91"/>
      <c r="Y40" s="126"/>
      <c r="Z40" s="127"/>
      <c r="AA40" s="186" t="str">
        <f t="shared" ref="AA40:AA42" si="2">IF(COUNT(C40,E40,G40,I40,K40,M40,O40,Q40,S40,U40,W40,Y40)&lt;&gt;0,C40+E40+G40+I40+K40+M40+O40+Q40+S40+U40+W40+Y40,"")</f>
        <v/>
      </c>
      <c r="AB40" s="184" t="str">
        <f t="shared" ref="AB40:AB42" si="3">IF(COUNT(D40,F40,H40,J40,L40,N40,P40,R40,T40,V40,X40,Z40)&lt;&gt;0,D40+F40+H40+J40+L40+N40+P40+R40+T40+V40+X40+Z40,"")</f>
        <v/>
      </c>
      <c r="AH40" s="473">
        <v>2021</v>
      </c>
      <c r="AI40" s="450"/>
      <c r="AJ40" s="451"/>
      <c r="AK40" s="598"/>
      <c r="AL40" s="451"/>
      <c r="AM40" s="598"/>
      <c r="AN40" s="451"/>
      <c r="AO40" s="598"/>
      <c r="AP40" s="451"/>
      <c r="AQ40" s="598"/>
      <c r="AR40" s="451"/>
      <c r="AS40" s="598"/>
      <c r="AT40" s="451"/>
      <c r="AU40" s="598"/>
      <c r="AV40" s="451"/>
      <c r="AW40" s="598"/>
      <c r="AX40" s="593"/>
      <c r="AY40" s="597"/>
      <c r="AZ40" s="591"/>
      <c r="BA40" s="597"/>
      <c r="BB40" s="449"/>
      <c r="BC40" s="597"/>
      <c r="BD40" s="449"/>
      <c r="BE40" s="597"/>
      <c r="BF40" s="449"/>
      <c r="BG40" s="597"/>
      <c r="BH40" s="449"/>
      <c r="BI40" s="309"/>
      <c r="BN40" s="442">
        <v>2021</v>
      </c>
      <c r="BO40" s="478"/>
      <c r="BP40" s="479"/>
      <c r="BQ40" s="582"/>
      <c r="BR40" s="479"/>
      <c r="BS40" s="582"/>
      <c r="BT40" s="479"/>
      <c r="BU40" s="582"/>
      <c r="BV40" s="479"/>
      <c r="BW40" s="582"/>
      <c r="BX40" s="479"/>
      <c r="BY40" s="582"/>
      <c r="BZ40" s="479"/>
      <c r="CA40" s="582"/>
      <c r="CB40" s="479"/>
      <c r="CC40" s="582"/>
      <c r="CD40" s="583"/>
      <c r="CE40" s="582"/>
      <c r="CF40" s="481"/>
      <c r="CG40" s="582"/>
      <c r="CH40" s="583"/>
      <c r="CI40" s="582"/>
      <c r="CJ40" s="481"/>
      <c r="CK40" s="582"/>
      <c r="CL40" s="583"/>
      <c r="CM40" s="582"/>
      <c r="CN40" s="481"/>
      <c r="CO40" s="378"/>
      <c r="CP40" s="378"/>
      <c r="CQ40" s="378"/>
      <c r="CR40" s="378"/>
      <c r="CS40" s="378"/>
    </row>
    <row r="41" spans="1:97" ht="14.25" x14ac:dyDescent="0.2">
      <c r="A41" s="4"/>
      <c r="B41" s="8">
        <v>2022</v>
      </c>
      <c r="C41" s="124"/>
      <c r="D41" s="91"/>
      <c r="E41" s="126"/>
      <c r="F41" s="91"/>
      <c r="G41" s="126"/>
      <c r="H41" s="91"/>
      <c r="I41" s="126"/>
      <c r="J41" s="91"/>
      <c r="K41" s="126"/>
      <c r="L41" s="91"/>
      <c r="M41" s="126"/>
      <c r="N41" s="91"/>
      <c r="O41" s="126"/>
      <c r="P41" s="91"/>
      <c r="Q41" s="126"/>
      <c r="R41" s="91"/>
      <c r="S41" s="126"/>
      <c r="T41" s="91"/>
      <c r="U41" s="126"/>
      <c r="V41" s="91"/>
      <c r="W41" s="126"/>
      <c r="X41" s="91"/>
      <c r="Y41" s="126"/>
      <c r="Z41" s="127"/>
      <c r="AA41" s="186" t="str">
        <f t="shared" si="2"/>
        <v/>
      </c>
      <c r="AB41" s="184" t="str">
        <f t="shared" si="3"/>
        <v/>
      </c>
      <c r="AH41" s="473">
        <v>2022</v>
      </c>
      <c r="AI41" s="450"/>
      <c r="AJ41" s="451"/>
      <c r="AK41" s="598"/>
      <c r="AL41" s="451"/>
      <c r="AM41" s="598"/>
      <c r="AN41" s="451"/>
      <c r="AO41" s="598"/>
      <c r="AP41" s="451"/>
      <c r="AQ41" s="598"/>
      <c r="AR41" s="451"/>
      <c r="AS41" s="598"/>
      <c r="AT41" s="451"/>
      <c r="AU41" s="598"/>
      <c r="AV41" s="451"/>
      <c r="AW41" s="598"/>
      <c r="AX41" s="593"/>
      <c r="AY41" s="597"/>
      <c r="AZ41" s="591"/>
      <c r="BA41" s="597"/>
      <c r="BB41" s="449"/>
      <c r="BC41" s="597"/>
      <c r="BD41" s="449"/>
      <c r="BE41" s="597"/>
      <c r="BF41" s="449"/>
      <c r="BG41" s="597"/>
      <c r="BH41" s="449"/>
      <c r="BI41" s="309"/>
      <c r="BN41" s="442">
        <v>2022</v>
      </c>
      <c r="BO41" s="478"/>
      <c r="BP41" s="479"/>
      <c r="BQ41" s="582"/>
      <c r="BR41" s="479"/>
      <c r="BS41" s="582"/>
      <c r="BT41" s="479"/>
      <c r="BU41" s="582"/>
      <c r="BV41" s="479"/>
      <c r="BW41" s="582"/>
      <c r="BX41" s="479"/>
      <c r="BY41" s="582"/>
      <c r="BZ41" s="479"/>
      <c r="CA41" s="582"/>
      <c r="CB41" s="479"/>
      <c r="CC41" s="582"/>
      <c r="CD41" s="583"/>
      <c r="CE41" s="582"/>
      <c r="CF41" s="481"/>
      <c r="CG41" s="582"/>
      <c r="CH41" s="583"/>
      <c r="CI41" s="582"/>
      <c r="CJ41" s="481"/>
      <c r="CK41" s="582"/>
      <c r="CL41" s="583"/>
      <c r="CM41" s="582"/>
      <c r="CN41" s="481"/>
      <c r="CO41" s="378"/>
      <c r="CP41" s="378"/>
      <c r="CQ41" s="378"/>
      <c r="CR41" s="378"/>
      <c r="CS41" s="378"/>
    </row>
    <row r="42" spans="1:97" ht="14.25" x14ac:dyDescent="0.2">
      <c r="A42" s="4"/>
      <c r="B42" s="8">
        <v>2023</v>
      </c>
      <c r="C42" s="124"/>
      <c r="D42" s="230"/>
      <c r="E42" s="1330"/>
      <c r="F42" s="230"/>
      <c r="G42" s="1330"/>
      <c r="H42" s="230"/>
      <c r="I42" s="1330"/>
      <c r="J42" s="230"/>
      <c r="K42" s="1330"/>
      <c r="L42" s="230"/>
      <c r="M42" s="1330"/>
      <c r="N42" s="230"/>
      <c r="O42" s="1330"/>
      <c r="P42" s="230"/>
      <c r="Q42" s="1330"/>
      <c r="R42" s="230"/>
      <c r="S42" s="1330"/>
      <c r="T42" s="230"/>
      <c r="U42" s="1330"/>
      <c r="V42" s="230"/>
      <c r="W42" s="1330"/>
      <c r="X42" s="230"/>
      <c r="Y42" s="1330"/>
      <c r="Z42" s="1331"/>
      <c r="AA42" s="186" t="str">
        <f t="shared" si="2"/>
        <v/>
      </c>
      <c r="AB42" s="184" t="str">
        <f t="shared" si="3"/>
        <v/>
      </c>
      <c r="AH42" s="473">
        <v>2023</v>
      </c>
      <c r="AI42" s="450"/>
      <c r="AJ42" s="1117"/>
      <c r="AK42" s="1116"/>
      <c r="AL42" s="1117"/>
      <c r="AM42" s="1116"/>
      <c r="AN42" s="1117"/>
      <c r="AO42" s="1116"/>
      <c r="AP42" s="1117"/>
      <c r="AQ42" s="1116"/>
      <c r="AR42" s="1117"/>
      <c r="AS42" s="1116"/>
      <c r="AT42" s="1117"/>
      <c r="AU42" s="1116"/>
      <c r="AV42" s="1117"/>
      <c r="AW42" s="1116"/>
      <c r="AX42" s="1128"/>
      <c r="AY42" s="1116"/>
      <c r="AZ42" s="1128"/>
      <c r="BA42" s="1116"/>
      <c r="BB42" s="1117"/>
      <c r="BC42" s="1116"/>
      <c r="BD42" s="1117"/>
      <c r="BE42" s="1116"/>
      <c r="BF42" s="1117"/>
      <c r="BG42" s="1116"/>
      <c r="BH42" s="1117"/>
      <c r="BI42" s="309"/>
      <c r="BN42" s="1360">
        <v>2023</v>
      </c>
      <c r="BO42" s="478"/>
      <c r="BP42" s="479"/>
      <c r="BQ42" s="582"/>
      <c r="BR42" s="479"/>
      <c r="BS42" s="582"/>
      <c r="BT42" s="479"/>
      <c r="BU42" s="582"/>
      <c r="BV42" s="479"/>
      <c r="BW42" s="582"/>
      <c r="BX42" s="479"/>
      <c r="BY42" s="582"/>
      <c r="BZ42" s="479"/>
      <c r="CA42" s="582"/>
      <c r="CB42" s="479"/>
      <c r="CC42" s="582"/>
      <c r="CD42" s="583"/>
      <c r="CE42" s="582"/>
      <c r="CF42" s="481"/>
      <c r="CG42" s="582"/>
      <c r="CH42" s="583"/>
      <c r="CI42" s="582"/>
      <c r="CJ42" s="481"/>
      <c r="CK42" s="582"/>
      <c r="CL42" s="583"/>
      <c r="CM42" s="582"/>
      <c r="CN42" s="481"/>
      <c r="CO42" s="378"/>
      <c r="CP42" s="378"/>
      <c r="CQ42" s="378"/>
      <c r="CR42" s="378"/>
      <c r="CS42" s="378"/>
    </row>
    <row r="43" spans="1:97" ht="14.25" x14ac:dyDescent="0.2">
      <c r="A43" s="4"/>
      <c r="B43" s="8">
        <v>2024</v>
      </c>
      <c r="C43" s="124"/>
      <c r="D43" s="91"/>
      <c r="E43" s="126"/>
      <c r="F43" s="91"/>
      <c r="G43" s="126"/>
      <c r="H43" s="91"/>
      <c r="I43" s="126"/>
      <c r="J43" s="91"/>
      <c r="K43" s="126"/>
      <c r="L43" s="91"/>
      <c r="M43" s="126"/>
      <c r="N43" s="91"/>
      <c r="O43" s="126"/>
      <c r="P43" s="91"/>
      <c r="Q43" s="126"/>
      <c r="R43" s="91"/>
      <c r="S43" s="126"/>
      <c r="T43" s="91"/>
      <c r="U43" s="126"/>
      <c r="V43" s="91"/>
      <c r="W43" s="126"/>
      <c r="X43" s="91"/>
      <c r="Y43" s="126"/>
      <c r="Z43" s="127"/>
      <c r="AA43" s="186" t="str">
        <f t="shared" ref="AA43" si="4">IF(COUNT(C43,E43,G43,I43,K43,M43,O43,Q43,S43,U43,W43,Y43)&lt;&gt;0,C43+E43+G43+I43+K43+M43+O43+Q43+S43+U43+W43+Y43,"")</f>
        <v/>
      </c>
      <c r="AB43" s="184" t="str">
        <f t="shared" ref="AB43" si="5">IF(COUNT(D43,F43,H43,J43,L43,N43,P43,R43,T43,V43,X43,Z43)&lt;&gt;0,D43+F43+H43+J43+L43+N43+P43+R43+T43+V43+X43+Z43,"")</f>
        <v/>
      </c>
      <c r="AH43" s="473">
        <v>2024</v>
      </c>
      <c r="AI43" s="450"/>
      <c r="AJ43" s="1117"/>
      <c r="AK43" s="1116"/>
      <c r="AL43" s="1117"/>
      <c r="AM43" s="1116"/>
      <c r="AN43" s="1117"/>
      <c r="AO43" s="1116"/>
      <c r="AP43" s="1117"/>
      <c r="AQ43" s="1116"/>
      <c r="AR43" s="1117"/>
      <c r="AS43" s="1116"/>
      <c r="AT43" s="1117"/>
      <c r="AU43" s="1116"/>
      <c r="AV43" s="1117"/>
      <c r="AW43" s="1116"/>
      <c r="AX43" s="1128"/>
      <c r="AY43" s="1116"/>
      <c r="AZ43" s="1128"/>
      <c r="BA43" s="1116"/>
      <c r="BB43" s="1117"/>
      <c r="BC43" s="1116"/>
      <c r="BD43" s="1117"/>
      <c r="BE43" s="1116"/>
      <c r="BF43" s="1117"/>
      <c r="BG43" s="1116"/>
      <c r="BH43" s="1117"/>
      <c r="BI43" s="309"/>
      <c r="BN43" s="1360">
        <v>2024</v>
      </c>
      <c r="BO43" s="478"/>
      <c r="BP43" s="479"/>
      <c r="BQ43" s="582"/>
      <c r="BR43" s="479"/>
      <c r="BS43" s="582"/>
      <c r="BT43" s="479"/>
      <c r="BU43" s="582"/>
      <c r="BV43" s="479"/>
      <c r="BW43" s="582"/>
      <c r="BX43" s="479"/>
      <c r="BY43" s="582"/>
      <c r="BZ43" s="479"/>
      <c r="CA43" s="582"/>
      <c r="CB43" s="479"/>
      <c r="CC43" s="582"/>
      <c r="CD43" s="583"/>
      <c r="CE43" s="582"/>
      <c r="CF43" s="481"/>
      <c r="CG43" s="582"/>
      <c r="CH43" s="583"/>
      <c r="CI43" s="582"/>
      <c r="CJ43" s="481"/>
      <c r="CK43" s="582"/>
      <c r="CL43" s="583"/>
      <c r="CM43" s="582"/>
      <c r="CN43" s="481"/>
      <c r="CO43" s="378"/>
      <c r="CP43" s="378"/>
      <c r="CQ43" s="378"/>
      <c r="CR43" s="378"/>
      <c r="CS43" s="378"/>
    </row>
    <row r="44" spans="1:97" ht="14.25" customHeight="1" thickBot="1" x14ac:dyDescent="0.25">
      <c r="B44" s="141" t="s">
        <v>1340</v>
      </c>
      <c r="C44" s="555"/>
      <c r="D44" s="556"/>
      <c r="E44" s="557"/>
      <c r="F44" s="556"/>
      <c r="G44" s="557"/>
      <c r="H44" s="556"/>
      <c r="I44" s="557"/>
      <c r="J44" s="556"/>
      <c r="K44" s="557"/>
      <c r="L44" s="556"/>
      <c r="M44" s="557"/>
      <c r="N44" s="556"/>
      <c r="O44" s="557"/>
      <c r="P44" s="556"/>
      <c r="Q44" s="557"/>
      <c r="R44" s="556"/>
      <c r="S44" s="557"/>
      <c r="T44" s="556"/>
      <c r="U44" s="557"/>
      <c r="V44" s="556"/>
      <c r="W44" s="557"/>
      <c r="X44" s="556"/>
      <c r="Y44" s="557"/>
      <c r="Z44" s="558"/>
      <c r="AA44" s="186" t="str">
        <f t="shared" ref="AA44" si="6">IF(COUNT(C44,E44,G44,I44,K44,M44,O44,Q44,S44,U44,W44,Y44)&lt;&gt;0,C44+E44+G44+I44+K44+M44+O44+Q44+S44+U44+W44+Y44,"")</f>
        <v/>
      </c>
      <c r="AB44" s="184" t="str">
        <f t="shared" ref="AB44" si="7">IF(COUNT(D44,F44,H44,J44,L44,N44,P44,R44,T44,V44,X44,Z44)&lt;&gt;0,D44+F44+H44+J44+L44+N44+P44+R44+T44+V44+X44+Z44,"")</f>
        <v/>
      </c>
      <c r="AH44" s="452"/>
      <c r="AI44" s="453"/>
      <c r="AJ44" s="886"/>
      <c r="AK44" s="886"/>
      <c r="AL44" s="886"/>
      <c r="AM44" s="886"/>
      <c r="AN44" s="886"/>
      <c r="AO44" s="886"/>
      <c r="AP44" s="886"/>
      <c r="AQ44" s="886"/>
      <c r="AR44" s="886"/>
      <c r="AS44" s="886"/>
      <c r="AT44" s="886"/>
      <c r="AU44" s="886"/>
      <c r="AV44" s="886"/>
      <c r="AW44" s="886"/>
      <c r="AX44" s="886"/>
      <c r="AY44" s="887"/>
      <c r="AZ44" s="887"/>
      <c r="BA44" s="309"/>
      <c r="BB44" s="309"/>
      <c r="BC44" s="309"/>
      <c r="BD44" s="309"/>
      <c r="BE44" s="309"/>
      <c r="BF44" s="309"/>
      <c r="BG44" s="309"/>
      <c r="BH44" s="309"/>
      <c r="BI44" s="309"/>
      <c r="BN44" s="888"/>
      <c r="BO44" s="889"/>
      <c r="BP44" s="889"/>
      <c r="BQ44" s="889"/>
      <c r="BR44" s="889"/>
      <c r="BS44" s="889"/>
      <c r="BT44" s="889"/>
      <c r="BU44" s="889"/>
      <c r="BV44" s="889"/>
      <c r="BW44" s="889"/>
      <c r="BX44" s="889"/>
      <c r="BY44" s="889"/>
      <c r="BZ44" s="889"/>
      <c r="CA44" s="889"/>
      <c r="CB44" s="889"/>
      <c r="CC44" s="889"/>
      <c r="CD44" s="889"/>
      <c r="CE44" s="890"/>
      <c r="CF44" s="890"/>
      <c r="CG44" s="378"/>
      <c r="CH44" s="378"/>
      <c r="CI44" s="378"/>
      <c r="CJ44" s="378"/>
      <c r="CK44" s="378"/>
      <c r="CL44" s="378"/>
      <c r="CM44" s="378"/>
      <c r="CN44" s="378"/>
      <c r="CO44" s="378"/>
      <c r="CP44" s="378"/>
      <c r="CQ44" s="378"/>
      <c r="CR44" s="378"/>
      <c r="CS44" s="378"/>
    </row>
    <row r="45" spans="1:97" ht="127.5" customHeight="1" thickBot="1" x14ac:dyDescent="0.25">
      <c r="B45" s="275" t="s">
        <v>1320</v>
      </c>
      <c r="C45" s="880"/>
      <c r="D45" s="880"/>
      <c r="E45" s="880"/>
      <c r="F45" s="880"/>
      <c r="G45" s="880"/>
      <c r="H45" s="880"/>
      <c r="I45" s="880"/>
      <c r="J45" s="880"/>
      <c r="K45" s="880"/>
      <c r="L45" s="880"/>
      <c r="M45" s="880"/>
      <c r="N45" s="880"/>
      <c r="O45" s="880"/>
      <c r="P45" s="880"/>
      <c r="Q45" s="880"/>
      <c r="R45" s="880"/>
      <c r="S45" s="880"/>
      <c r="T45" s="880"/>
      <c r="U45" s="880"/>
      <c r="V45" s="880"/>
      <c r="W45" s="880"/>
      <c r="X45" s="880"/>
      <c r="Y45" s="880"/>
      <c r="Z45" s="880"/>
      <c r="AA45" s="1114"/>
      <c r="AB45" s="1115"/>
      <c r="AH45" s="885"/>
      <c r="AI45" s="887"/>
      <c r="AJ45" s="887"/>
      <c r="AK45" s="887"/>
      <c r="AL45" s="887"/>
      <c r="AM45" s="887"/>
      <c r="AN45" s="887"/>
      <c r="AO45" s="887"/>
      <c r="AP45" s="887"/>
      <c r="AQ45" s="887"/>
      <c r="AR45" s="887"/>
      <c r="AS45" s="887"/>
      <c r="AT45" s="887"/>
      <c r="AU45" s="887"/>
      <c r="AV45" s="887"/>
      <c r="AW45" s="887"/>
      <c r="AX45" s="887"/>
      <c r="AY45" s="887"/>
      <c r="AZ45" s="887"/>
      <c r="BA45" s="309"/>
      <c r="BB45" s="309"/>
      <c r="BC45" s="309"/>
      <c r="BD45" s="309"/>
      <c r="BE45" s="309"/>
      <c r="BF45" s="309"/>
      <c r="BG45" s="309"/>
      <c r="BH45" s="309"/>
      <c r="BI45" s="309"/>
      <c r="BN45" s="888"/>
      <c r="BO45" s="890"/>
      <c r="BP45" s="890"/>
      <c r="BQ45" s="890"/>
      <c r="BR45" s="890"/>
      <c r="BS45" s="890"/>
      <c r="BT45" s="890"/>
      <c r="BU45" s="890"/>
      <c r="BV45" s="890"/>
      <c r="BW45" s="890"/>
      <c r="BX45" s="890"/>
      <c r="BY45" s="890"/>
      <c r="BZ45" s="890"/>
      <c r="CA45" s="890"/>
      <c r="CB45" s="890"/>
      <c r="CC45" s="890"/>
      <c r="CD45" s="890"/>
      <c r="CE45" s="890"/>
      <c r="CF45" s="890"/>
      <c r="CG45" s="378"/>
      <c r="CH45" s="378"/>
      <c r="CI45" s="378"/>
      <c r="CJ45" s="378"/>
      <c r="CK45" s="378"/>
      <c r="CL45" s="378"/>
      <c r="CM45" s="378"/>
      <c r="CN45" s="378"/>
      <c r="CO45" s="378"/>
      <c r="CP45" s="378"/>
      <c r="CQ45" s="378"/>
      <c r="CR45" s="378"/>
      <c r="CS45" s="378"/>
    </row>
    <row r="46" spans="1:97" ht="94.5" customHeight="1" thickBot="1" x14ac:dyDescent="0.25">
      <c r="B46" s="142" t="s">
        <v>1306</v>
      </c>
      <c r="C46" s="130"/>
      <c r="D46" s="131"/>
      <c r="E46" s="132"/>
      <c r="F46" s="131"/>
      <c r="G46" s="132"/>
      <c r="H46" s="131"/>
      <c r="I46" s="132"/>
      <c r="J46" s="131"/>
      <c r="K46" s="132"/>
      <c r="L46" s="131"/>
      <c r="M46" s="132"/>
      <c r="N46" s="131"/>
      <c r="O46" s="132"/>
      <c r="P46" s="131"/>
      <c r="Q46" s="132"/>
      <c r="R46" s="131"/>
      <c r="S46" s="132"/>
      <c r="T46" s="131"/>
      <c r="U46" s="132"/>
      <c r="V46" s="131"/>
      <c r="W46" s="132"/>
      <c r="X46" s="131"/>
      <c r="Y46" s="132"/>
      <c r="Z46" s="133"/>
      <c r="AA46" s="837"/>
      <c r="AB46" s="839"/>
      <c r="AH46" s="454"/>
      <c r="AI46" s="455"/>
      <c r="AJ46" s="455"/>
      <c r="AK46" s="455"/>
      <c r="AL46" s="455"/>
      <c r="AM46" s="455"/>
      <c r="AN46" s="455"/>
      <c r="AO46" s="455"/>
      <c r="AP46" s="455"/>
      <c r="AQ46" s="455"/>
      <c r="AR46" s="455"/>
      <c r="AS46" s="455"/>
      <c r="AT46" s="455"/>
      <c r="AU46" s="455"/>
      <c r="AV46" s="455"/>
      <c r="AW46" s="455"/>
      <c r="AX46" s="455"/>
      <c r="AY46" s="456"/>
      <c r="AZ46" s="456"/>
      <c r="BA46" s="309"/>
      <c r="BB46" s="309"/>
      <c r="BC46" s="309"/>
      <c r="BD46" s="309"/>
      <c r="BE46" s="309"/>
      <c r="BF46" s="309"/>
      <c r="BG46" s="309"/>
      <c r="BH46" s="309"/>
      <c r="BI46" s="309"/>
      <c r="BN46" s="484"/>
      <c r="BO46" s="485"/>
      <c r="BP46" s="485"/>
      <c r="BQ46" s="485"/>
      <c r="BR46" s="485"/>
      <c r="BS46" s="485"/>
      <c r="BT46" s="485"/>
      <c r="BU46" s="485"/>
      <c r="BV46" s="485"/>
      <c r="BW46" s="485"/>
      <c r="BX46" s="485"/>
      <c r="BY46" s="485"/>
      <c r="BZ46" s="485"/>
      <c r="CA46" s="485"/>
      <c r="CB46" s="485"/>
      <c r="CC46" s="485"/>
      <c r="CD46" s="485"/>
      <c r="CE46" s="486"/>
      <c r="CF46" s="486"/>
      <c r="CG46" s="378"/>
      <c r="CH46" s="378"/>
      <c r="CI46" s="378"/>
      <c r="CJ46" s="378"/>
      <c r="CK46" s="378"/>
      <c r="CL46" s="378"/>
      <c r="CM46" s="378"/>
      <c r="CN46" s="378"/>
      <c r="CO46" s="378"/>
      <c r="CP46" s="378"/>
      <c r="CQ46" s="378"/>
      <c r="CR46" s="378"/>
      <c r="CS46" s="378"/>
    </row>
    <row r="47" spans="1:97" ht="28.5" customHeight="1" x14ac:dyDescent="0.2">
      <c r="B47" s="119"/>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H47" s="309"/>
      <c r="AI47" s="309"/>
      <c r="AJ47" s="309"/>
      <c r="AK47" s="309"/>
      <c r="AL47" s="309"/>
      <c r="AM47" s="309"/>
      <c r="AN47" s="309"/>
      <c r="AO47" s="309"/>
      <c r="AP47" s="309"/>
      <c r="AQ47" s="309"/>
      <c r="AR47" s="309"/>
      <c r="AS47" s="309"/>
      <c r="AT47" s="309"/>
      <c r="AU47" s="309"/>
      <c r="AV47" s="309"/>
      <c r="AW47" s="309"/>
      <c r="AX47" s="309"/>
      <c r="AY47" s="309"/>
      <c r="AZ47" s="309"/>
      <c r="BA47" s="309"/>
      <c r="BB47" s="309"/>
      <c r="BC47" s="309"/>
      <c r="BD47" s="309"/>
      <c r="BE47" s="309"/>
      <c r="BF47" s="309"/>
      <c r="BG47" s="309"/>
      <c r="BH47" s="309"/>
      <c r="BI47" s="309"/>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row>
    <row r="48" spans="1:97" ht="28.5" customHeight="1" x14ac:dyDescent="0.2">
      <c r="B48" s="632" t="s">
        <v>200</v>
      </c>
      <c r="C48" s="632" t="s">
        <v>657</v>
      </c>
      <c r="D48" s="632" t="s">
        <v>658</v>
      </c>
      <c r="E48" s="632" t="s">
        <v>659</v>
      </c>
      <c r="F48" s="632" t="s">
        <v>660</v>
      </c>
      <c r="G48" s="632" t="s">
        <v>661</v>
      </c>
      <c r="H48" s="632" t="s">
        <v>662</v>
      </c>
      <c r="I48" s="632" t="s">
        <v>663</v>
      </c>
      <c r="J48" s="632" t="s">
        <v>664</v>
      </c>
      <c r="K48" s="632" t="s">
        <v>665</v>
      </c>
      <c r="L48" s="632" t="s">
        <v>666</v>
      </c>
      <c r="M48" s="632" t="s">
        <v>667</v>
      </c>
      <c r="N48" s="632" t="s">
        <v>668</v>
      </c>
      <c r="O48" s="632" t="s">
        <v>669</v>
      </c>
      <c r="P48" s="632" t="s">
        <v>670</v>
      </c>
      <c r="Q48" s="632" t="s">
        <v>671</v>
      </c>
      <c r="R48" s="632" t="s">
        <v>672</v>
      </c>
      <c r="S48" s="632" t="s">
        <v>673</v>
      </c>
      <c r="T48" s="632" t="s">
        <v>674</v>
      </c>
      <c r="U48" s="636" t="s">
        <v>675</v>
      </c>
      <c r="V48" s="635" t="s">
        <v>676</v>
      </c>
      <c r="W48" s="635" t="s">
        <v>677</v>
      </c>
      <c r="X48" s="635" t="s">
        <v>678</v>
      </c>
      <c r="Y48" s="635" t="s">
        <v>679</v>
      </c>
      <c r="Z48" s="635" t="s">
        <v>1253</v>
      </c>
      <c r="AA48" s="635" t="s">
        <v>1254</v>
      </c>
      <c r="AB48" s="635" t="s">
        <v>1255</v>
      </c>
      <c r="AH48" s="309"/>
      <c r="AI48" s="309"/>
      <c r="AJ48" s="309"/>
      <c r="AK48" s="309"/>
      <c r="AL48" s="309"/>
      <c r="AM48" s="309"/>
      <c r="AN48" s="309"/>
      <c r="AO48" s="309"/>
      <c r="AP48" s="309"/>
      <c r="AQ48" s="309"/>
      <c r="AR48" s="309"/>
      <c r="AS48" s="309"/>
      <c r="AT48" s="309"/>
      <c r="AU48" s="309"/>
      <c r="AV48" s="309"/>
      <c r="AW48" s="309"/>
      <c r="AX48" s="309"/>
      <c r="AY48" s="309"/>
      <c r="AZ48" s="309"/>
      <c r="BA48" s="309"/>
      <c r="BB48" s="309"/>
      <c r="BC48" s="309"/>
      <c r="BD48" s="309"/>
      <c r="BE48" s="309"/>
      <c r="BF48" s="309"/>
      <c r="BG48" s="309"/>
      <c r="BH48" s="309"/>
      <c r="BI48" s="309"/>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row>
    <row r="49" spans="1:97" ht="20.100000000000001" customHeight="1" x14ac:dyDescent="0.2">
      <c r="B49" s="5"/>
      <c r="C49" s="5"/>
      <c r="D49" s="5"/>
      <c r="E49" s="5"/>
      <c r="F49" s="5"/>
      <c r="G49" s="5"/>
      <c r="H49" s="5"/>
      <c r="I49" s="5"/>
      <c r="J49" s="5"/>
      <c r="K49" s="5"/>
      <c r="L49" s="5"/>
      <c r="M49" s="5"/>
      <c r="N49" s="5"/>
      <c r="O49" s="5"/>
      <c r="P49" s="5"/>
      <c r="Q49" s="5"/>
      <c r="R49" s="5"/>
      <c r="S49" s="5"/>
      <c r="T49" s="5"/>
      <c r="U49" s="5"/>
      <c r="AH49" s="309"/>
      <c r="AI49" s="309"/>
      <c r="AJ49" s="309"/>
      <c r="AK49" s="309"/>
      <c r="AL49" s="309"/>
      <c r="AM49" s="309"/>
      <c r="AN49" s="309"/>
      <c r="AO49" s="309"/>
      <c r="AP49" s="309"/>
      <c r="AQ49" s="309"/>
      <c r="AR49" s="309"/>
      <c r="AS49" s="309"/>
      <c r="AT49" s="309"/>
      <c r="AU49" s="309"/>
      <c r="AV49" s="309"/>
      <c r="AW49" s="309"/>
      <c r="AX49" s="309"/>
      <c r="AY49" s="309"/>
      <c r="AZ49" s="309"/>
      <c r="BA49" s="309"/>
      <c r="BB49" s="309"/>
      <c r="BC49" s="309"/>
      <c r="BD49" s="309"/>
      <c r="BE49" s="309"/>
      <c r="BF49" s="309"/>
      <c r="BG49" s="309"/>
      <c r="BH49" s="309"/>
      <c r="BI49" s="309"/>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row>
    <row r="50" spans="1:97" ht="14.25" customHeight="1" x14ac:dyDescent="0.25">
      <c r="B50" s="64" t="s">
        <v>680</v>
      </c>
      <c r="C50" s="5"/>
      <c r="D50" s="5"/>
      <c r="E50" s="5"/>
      <c r="F50" s="5"/>
      <c r="G50" s="5"/>
      <c r="H50" s="5"/>
      <c r="I50" s="5"/>
      <c r="J50" s="5"/>
      <c r="K50" s="5"/>
      <c r="L50" s="5"/>
      <c r="M50" s="5"/>
      <c r="N50" s="5"/>
      <c r="O50" s="5"/>
      <c r="P50" s="5"/>
      <c r="Q50" s="5"/>
      <c r="R50" s="5"/>
      <c r="S50" s="5"/>
      <c r="T50" s="5"/>
      <c r="U50" s="5"/>
      <c r="AH50" s="504"/>
      <c r="AI50" s="309"/>
      <c r="AJ50" s="309"/>
      <c r="AK50" s="309"/>
      <c r="AL50" s="309"/>
      <c r="AM50" s="309"/>
      <c r="AN50" s="309"/>
      <c r="AO50" s="309"/>
      <c r="AP50" s="309"/>
      <c r="AQ50" s="309"/>
      <c r="AR50" s="309"/>
      <c r="AS50" s="309"/>
      <c r="AT50" s="309"/>
      <c r="AU50" s="309"/>
      <c r="AV50" s="309"/>
      <c r="AW50" s="309"/>
      <c r="AX50" s="309"/>
      <c r="AY50" s="309"/>
      <c r="AZ50" s="309"/>
      <c r="BA50" s="309"/>
      <c r="BB50" s="309"/>
      <c r="BC50" s="309"/>
      <c r="BD50" s="309"/>
      <c r="BE50" s="309"/>
      <c r="BF50" s="309"/>
      <c r="BG50" s="309"/>
      <c r="BH50" s="309"/>
      <c r="BI50" s="309"/>
      <c r="BN50" s="505"/>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row>
    <row r="51" spans="1:97" ht="9.9499999999999993" customHeight="1" x14ac:dyDescent="0.25">
      <c r="B51" s="5"/>
      <c r="C51" s="5"/>
      <c r="D51" s="5"/>
      <c r="E51" s="5"/>
      <c r="F51" s="5"/>
      <c r="G51" s="5"/>
      <c r="H51" s="5"/>
      <c r="I51" s="5"/>
      <c r="J51" s="5"/>
      <c r="K51" s="5"/>
      <c r="L51" s="5"/>
      <c r="M51" s="5"/>
      <c r="N51" s="5"/>
      <c r="O51" s="5"/>
      <c r="P51" s="5"/>
      <c r="Q51" s="5"/>
      <c r="R51" s="5"/>
      <c r="S51" s="5"/>
      <c r="T51" s="5"/>
      <c r="U51" s="5"/>
      <c r="AH51" s="504"/>
      <c r="AI51" s="309"/>
      <c r="AJ51" s="309"/>
      <c r="AK51" s="309"/>
      <c r="AL51" s="309"/>
      <c r="AM51" s="309"/>
      <c r="AN51" s="309"/>
      <c r="AO51" s="309"/>
      <c r="AP51" s="309"/>
      <c r="AQ51" s="309"/>
      <c r="AR51" s="309"/>
      <c r="AS51" s="309"/>
      <c r="AT51" s="309"/>
      <c r="AU51" s="309"/>
      <c r="AV51" s="309"/>
      <c r="AW51" s="309"/>
      <c r="AX51" s="309"/>
      <c r="AY51" s="309"/>
      <c r="AZ51" s="309"/>
      <c r="BA51" s="309"/>
      <c r="BB51" s="309"/>
      <c r="BC51" s="309"/>
      <c r="BD51" s="309"/>
      <c r="BE51" s="309"/>
      <c r="BF51" s="309"/>
      <c r="BG51" s="309"/>
      <c r="BH51" s="309"/>
      <c r="BI51" s="309"/>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row>
    <row r="52" spans="1:97" ht="14.25" customHeight="1" x14ac:dyDescent="0.25">
      <c r="B52" s="1896"/>
      <c r="C52" s="115" t="s">
        <v>64</v>
      </c>
      <c r="D52" s="116" t="s">
        <v>65</v>
      </c>
      <c r="E52" s="115" t="s">
        <v>66</v>
      </c>
      <c r="F52" s="116" t="s">
        <v>67</v>
      </c>
      <c r="G52" s="115" t="s">
        <v>68</v>
      </c>
      <c r="H52" s="116" t="s">
        <v>69</v>
      </c>
      <c r="I52" s="115" t="s">
        <v>70</v>
      </c>
      <c r="J52" s="116" t="s">
        <v>71</v>
      </c>
      <c r="K52" s="115" t="s">
        <v>72</v>
      </c>
      <c r="L52" s="116" t="s">
        <v>73</v>
      </c>
      <c r="M52" s="115" t="s">
        <v>74</v>
      </c>
      <c r="N52" s="116" t="s">
        <v>75</v>
      </c>
      <c r="O52" s="115" t="s">
        <v>76</v>
      </c>
      <c r="P52" s="116" t="s">
        <v>77</v>
      </c>
      <c r="Q52" s="115" t="s">
        <v>78</v>
      </c>
      <c r="R52" s="116" t="s">
        <v>79</v>
      </c>
      <c r="S52" s="115" t="s">
        <v>80</v>
      </c>
      <c r="T52" s="116" t="s">
        <v>81</v>
      </c>
      <c r="U52" s="115" t="s">
        <v>82</v>
      </c>
      <c r="V52" s="116" t="s">
        <v>83</v>
      </c>
      <c r="W52" s="115" t="s">
        <v>84</v>
      </c>
      <c r="X52" s="116" t="s">
        <v>85</v>
      </c>
      <c r="Y52" s="115" t="s">
        <v>86</v>
      </c>
      <c r="Z52" s="116" t="s">
        <v>87</v>
      </c>
      <c r="AA52" s="115" t="s">
        <v>88</v>
      </c>
      <c r="AB52" s="116" t="s">
        <v>89</v>
      </c>
      <c r="AC52" s="116" t="s">
        <v>90</v>
      </c>
      <c r="AH52" s="444"/>
      <c r="AI52" s="309"/>
      <c r="AJ52" s="309"/>
      <c r="AK52" s="309"/>
      <c r="AL52" s="309"/>
      <c r="AM52" s="309"/>
      <c r="AN52" s="309"/>
      <c r="AO52" s="309"/>
      <c r="AP52" s="309"/>
      <c r="AQ52" s="309"/>
      <c r="AR52" s="309"/>
      <c r="AS52" s="309"/>
      <c r="AT52" s="309"/>
      <c r="AU52" s="309"/>
      <c r="AV52" s="309"/>
      <c r="AW52" s="309"/>
      <c r="AX52" s="309"/>
      <c r="AY52" s="309"/>
      <c r="AZ52" s="309"/>
      <c r="BA52" s="309"/>
      <c r="BB52" s="309"/>
      <c r="BC52" s="309"/>
      <c r="BD52" s="309"/>
      <c r="BE52" s="309"/>
      <c r="BF52" s="309"/>
      <c r="BG52" s="309"/>
      <c r="BH52" s="309"/>
      <c r="BI52" s="309"/>
      <c r="BN52" s="474"/>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row>
    <row r="53" spans="1:97" ht="39" customHeight="1" x14ac:dyDescent="0.25">
      <c r="B53" s="1741"/>
      <c r="C53" s="1899" t="s">
        <v>636</v>
      </c>
      <c r="D53" s="33"/>
      <c r="E53" s="86"/>
      <c r="F53" s="1901" t="s">
        <v>637</v>
      </c>
      <c r="G53" s="33"/>
      <c r="H53" s="105"/>
      <c r="I53" s="1901" t="s">
        <v>638</v>
      </c>
      <c r="J53" s="33"/>
      <c r="K53" s="105"/>
      <c r="L53" s="1901" t="s">
        <v>639</v>
      </c>
      <c r="M53" s="33"/>
      <c r="N53" s="105"/>
      <c r="O53" s="1901" t="s">
        <v>640</v>
      </c>
      <c r="P53" s="33"/>
      <c r="Q53" s="105"/>
      <c r="R53" s="1901" t="s">
        <v>641</v>
      </c>
      <c r="S53" s="33"/>
      <c r="T53" s="105"/>
      <c r="U53" s="1901" t="s">
        <v>642</v>
      </c>
      <c r="V53" s="33"/>
      <c r="W53" s="105"/>
      <c r="X53" s="1890" t="s">
        <v>643</v>
      </c>
      <c r="Y53" s="33"/>
      <c r="Z53" s="106"/>
      <c r="AA53" s="1911" t="s">
        <v>648</v>
      </c>
      <c r="AB53" s="33"/>
      <c r="AC53" s="105"/>
      <c r="AH53" s="572" t="s">
        <v>680</v>
      </c>
      <c r="AI53" s="309"/>
      <c r="AJ53" s="309"/>
      <c r="AK53" s="309"/>
      <c r="AL53" s="309"/>
      <c r="AM53" s="309"/>
      <c r="AN53" s="309"/>
      <c r="AO53" s="309"/>
      <c r="AP53" s="309"/>
      <c r="AQ53" s="309"/>
      <c r="AR53" s="309"/>
      <c r="AS53" s="309"/>
      <c r="AT53" s="309"/>
      <c r="AU53" s="309"/>
      <c r="AV53" s="309"/>
      <c r="AW53" s="309"/>
      <c r="AX53" s="309"/>
      <c r="AY53" s="309"/>
      <c r="AZ53" s="309"/>
      <c r="BA53" s="309"/>
      <c r="BB53" s="309"/>
      <c r="BC53" s="309"/>
      <c r="BD53" s="309"/>
      <c r="BE53" s="309"/>
      <c r="BF53" s="309"/>
      <c r="BG53" s="309"/>
      <c r="BH53" s="309"/>
      <c r="BI53" s="309"/>
      <c r="BN53" s="581" t="s">
        <v>680</v>
      </c>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row>
    <row r="54" spans="1:97" ht="60.95" customHeight="1" thickBot="1" x14ac:dyDescent="0.25">
      <c r="B54" s="1823"/>
      <c r="C54" s="1900"/>
      <c r="D54" s="166" t="s">
        <v>502</v>
      </c>
      <c r="E54" s="167" t="s">
        <v>681</v>
      </c>
      <c r="F54" s="1902"/>
      <c r="G54" s="166" t="s">
        <v>502</v>
      </c>
      <c r="H54" s="167" t="s">
        <v>681</v>
      </c>
      <c r="I54" s="1902"/>
      <c r="J54" s="166" t="s">
        <v>502</v>
      </c>
      <c r="K54" s="167" t="s">
        <v>681</v>
      </c>
      <c r="L54" s="1902"/>
      <c r="M54" s="166" t="s">
        <v>502</v>
      </c>
      <c r="N54" s="167" t="s">
        <v>681</v>
      </c>
      <c r="O54" s="1902"/>
      <c r="P54" s="166" t="s">
        <v>502</v>
      </c>
      <c r="Q54" s="167" t="s">
        <v>681</v>
      </c>
      <c r="R54" s="1902"/>
      <c r="S54" s="166" t="s">
        <v>502</v>
      </c>
      <c r="T54" s="167" t="s">
        <v>681</v>
      </c>
      <c r="U54" s="1902"/>
      <c r="V54" s="166" t="s">
        <v>502</v>
      </c>
      <c r="W54" s="167" t="s">
        <v>681</v>
      </c>
      <c r="X54" s="1910"/>
      <c r="Y54" s="166" t="s">
        <v>502</v>
      </c>
      <c r="Z54" s="167" t="s">
        <v>681</v>
      </c>
      <c r="AA54" s="1912"/>
      <c r="AB54" s="166" t="s">
        <v>502</v>
      </c>
      <c r="AC54" s="167" t="s">
        <v>682</v>
      </c>
      <c r="AH54" s="566" t="s">
        <v>652</v>
      </c>
      <c r="AI54" s="309"/>
      <c r="AJ54" s="309"/>
      <c r="AK54" s="309"/>
      <c r="AL54" s="309"/>
      <c r="AM54" s="309"/>
      <c r="AN54" s="309"/>
      <c r="AO54" s="309"/>
      <c r="AP54" s="309"/>
      <c r="AQ54" s="309"/>
      <c r="AR54" s="309"/>
      <c r="AS54" s="309"/>
      <c r="AT54" s="309"/>
      <c r="AU54" s="309"/>
      <c r="AV54" s="309"/>
      <c r="AW54" s="309"/>
      <c r="AX54" s="309"/>
      <c r="AY54" s="309"/>
      <c r="AZ54" s="309"/>
      <c r="BA54" s="309"/>
      <c r="BB54" s="309"/>
      <c r="BC54" s="309"/>
      <c r="BD54" s="309"/>
      <c r="BE54" s="309"/>
      <c r="BF54" s="309"/>
      <c r="BG54" s="309"/>
      <c r="BH54" s="309"/>
      <c r="BI54" s="309"/>
      <c r="BN54" s="575" t="s">
        <v>1423</v>
      </c>
      <c r="BO54" s="378"/>
      <c r="BP54" s="378"/>
      <c r="BQ54" s="378"/>
      <c r="BR54" s="378"/>
      <c r="BS54" s="378"/>
      <c r="BT54" s="378"/>
      <c r="BU54" s="378"/>
      <c r="BV54" s="378"/>
      <c r="BW54" s="378"/>
      <c r="BX54" s="378"/>
      <c r="BY54" s="378"/>
      <c r="BZ54" s="378"/>
      <c r="CA54" s="378"/>
      <c r="CB54" s="378"/>
      <c r="CC54" s="378"/>
      <c r="CD54" s="378"/>
      <c r="CE54" s="378"/>
      <c r="CF54" s="378"/>
      <c r="CG54" s="378"/>
      <c r="CH54" s="378"/>
      <c r="CI54" s="378"/>
      <c r="CJ54" s="378"/>
      <c r="CK54" s="378"/>
      <c r="CL54" s="378"/>
      <c r="CM54" s="378"/>
      <c r="CN54" s="378"/>
      <c r="CO54" s="378"/>
      <c r="CP54" s="378"/>
      <c r="CQ54" s="378"/>
      <c r="CR54" s="378"/>
      <c r="CS54" s="378"/>
    </row>
    <row r="55" spans="1:97" s="764" customFormat="1" ht="60" customHeight="1" x14ac:dyDescent="0.2">
      <c r="B55" s="765" t="s">
        <v>653</v>
      </c>
      <c r="C55" s="193"/>
      <c r="D55" s="761"/>
      <c r="E55" s="198"/>
      <c r="F55" s="211"/>
      <c r="G55" s="761"/>
      <c r="H55" s="198"/>
      <c r="I55" s="211"/>
      <c r="J55" s="761"/>
      <c r="K55" s="198"/>
      <c r="L55" s="211"/>
      <c r="M55" s="761"/>
      <c r="N55" s="198"/>
      <c r="O55" s="211"/>
      <c r="P55" s="761"/>
      <c r="Q55" s="198"/>
      <c r="R55" s="211"/>
      <c r="S55" s="761"/>
      <c r="T55" s="198"/>
      <c r="U55" s="211"/>
      <c r="V55" s="761"/>
      <c r="W55" s="198"/>
      <c r="X55" s="211"/>
      <c r="Y55" s="761"/>
      <c r="Z55" s="761"/>
      <c r="AA55" s="197"/>
      <c r="AB55" s="761"/>
      <c r="AC55" s="198"/>
      <c r="AH55" s="766"/>
      <c r="AI55" s="767" t="s">
        <v>64</v>
      </c>
      <c r="AJ55" s="768" t="s">
        <v>65</v>
      </c>
      <c r="AK55" s="767" t="s">
        <v>66</v>
      </c>
      <c r="AL55" s="768" t="s">
        <v>67</v>
      </c>
      <c r="AM55" s="767" t="s">
        <v>68</v>
      </c>
      <c r="AN55" s="768" t="s">
        <v>69</v>
      </c>
      <c r="AO55" s="767" t="s">
        <v>70</v>
      </c>
      <c r="AP55" s="768" t="s">
        <v>71</v>
      </c>
      <c r="AQ55" s="767" t="s">
        <v>72</v>
      </c>
      <c r="AR55" s="768" t="s">
        <v>73</v>
      </c>
      <c r="AS55" s="767" t="s">
        <v>74</v>
      </c>
      <c r="AT55" s="768" t="s">
        <v>75</v>
      </c>
      <c r="AU55" s="767" t="s">
        <v>76</v>
      </c>
      <c r="AV55" s="768" t="s">
        <v>77</v>
      </c>
      <c r="AW55" s="767" t="s">
        <v>78</v>
      </c>
      <c r="AX55" s="768" t="s">
        <v>79</v>
      </c>
      <c r="AY55" s="767" t="s">
        <v>78</v>
      </c>
      <c r="AZ55" s="768" t="s">
        <v>79</v>
      </c>
      <c r="BA55" s="767" t="s">
        <v>80</v>
      </c>
      <c r="BB55" s="768" t="s">
        <v>81</v>
      </c>
      <c r="BC55" s="768" t="s">
        <v>82</v>
      </c>
      <c r="BD55" s="727"/>
      <c r="BE55" s="727"/>
      <c r="BF55" s="727"/>
      <c r="BG55" s="727"/>
      <c r="BH55" s="727"/>
      <c r="BI55" s="727"/>
      <c r="BN55" s="769"/>
      <c r="BO55" s="770" t="s">
        <v>64</v>
      </c>
      <c r="BP55" s="771" t="s">
        <v>65</v>
      </c>
      <c r="BQ55" s="770" t="s">
        <v>66</v>
      </c>
      <c r="BR55" s="771" t="s">
        <v>67</v>
      </c>
      <c r="BS55" s="770" t="s">
        <v>68</v>
      </c>
      <c r="BT55" s="771" t="s">
        <v>69</v>
      </c>
      <c r="BU55" s="770" t="s">
        <v>70</v>
      </c>
      <c r="BV55" s="771" t="s">
        <v>71</v>
      </c>
      <c r="BW55" s="770" t="s">
        <v>72</v>
      </c>
      <c r="BX55" s="771" t="s">
        <v>73</v>
      </c>
      <c r="BY55" s="770" t="s">
        <v>74</v>
      </c>
      <c r="BZ55" s="771" t="s">
        <v>75</v>
      </c>
      <c r="CA55" s="770" t="s">
        <v>76</v>
      </c>
      <c r="CB55" s="771" t="s">
        <v>77</v>
      </c>
      <c r="CC55" s="770" t="s">
        <v>78</v>
      </c>
      <c r="CD55" s="771" t="s">
        <v>79</v>
      </c>
      <c r="CE55" s="770" t="s">
        <v>78</v>
      </c>
      <c r="CF55" s="771" t="s">
        <v>79</v>
      </c>
      <c r="CG55" s="770" t="s">
        <v>80</v>
      </c>
      <c r="CH55" s="771" t="s">
        <v>81</v>
      </c>
      <c r="CI55" s="771" t="s">
        <v>82</v>
      </c>
      <c r="CJ55" s="734"/>
      <c r="CK55" s="734"/>
      <c r="CL55" s="734"/>
      <c r="CM55" s="734"/>
      <c r="CN55" s="734"/>
      <c r="CO55" s="734"/>
      <c r="CP55" s="734"/>
      <c r="CQ55" s="734"/>
      <c r="CR55" s="734"/>
      <c r="CS55" s="734"/>
    </row>
    <row r="56" spans="1:97" s="764" customFormat="1" ht="60" customHeight="1" x14ac:dyDescent="0.2">
      <c r="B56" s="772" t="s">
        <v>654</v>
      </c>
      <c r="C56" s="199"/>
      <c r="D56" s="762"/>
      <c r="E56" s="204"/>
      <c r="F56" s="212"/>
      <c r="G56" s="762"/>
      <c r="H56" s="204"/>
      <c r="I56" s="212"/>
      <c r="J56" s="762"/>
      <c r="K56" s="204"/>
      <c r="L56" s="212"/>
      <c r="M56" s="762"/>
      <c r="N56" s="204"/>
      <c r="O56" s="212"/>
      <c r="P56" s="762"/>
      <c r="Q56" s="204"/>
      <c r="R56" s="212"/>
      <c r="S56" s="762"/>
      <c r="T56" s="204"/>
      <c r="U56" s="212"/>
      <c r="V56" s="762"/>
      <c r="W56" s="204"/>
      <c r="X56" s="212"/>
      <c r="Y56" s="762"/>
      <c r="Z56" s="762"/>
      <c r="AA56" s="203"/>
      <c r="AB56" s="762"/>
      <c r="AC56" s="204"/>
      <c r="AH56" s="773"/>
      <c r="AI56" s="1913" t="str">
        <f>C53</f>
        <v>Entity Type 1</v>
      </c>
      <c r="AJ56" s="774"/>
      <c r="AK56" s="775"/>
      <c r="AL56" s="1882" t="str">
        <f>F53</f>
        <v>Entity Type 2</v>
      </c>
      <c r="AM56" s="774"/>
      <c r="AN56" s="776"/>
      <c r="AO56" s="1882" t="str">
        <f>I53</f>
        <v>Entity Type 3</v>
      </c>
      <c r="AP56" s="774"/>
      <c r="AQ56" s="776"/>
      <c r="AR56" s="1882" t="str">
        <f>L53</f>
        <v>Entity Type 4</v>
      </c>
      <c r="AS56" s="774"/>
      <c r="AT56" s="776"/>
      <c r="AU56" s="1882" t="str">
        <f>O53</f>
        <v>Entity Type 5</v>
      </c>
      <c r="AV56" s="774"/>
      <c r="AW56" s="776"/>
      <c r="AX56" s="1882" t="str">
        <f>R53</f>
        <v>Entity Type 6</v>
      </c>
      <c r="AY56" s="774"/>
      <c r="AZ56" s="776"/>
      <c r="BA56" s="1884" t="str">
        <f>U53</f>
        <v>Entity Type 7</v>
      </c>
      <c r="BB56" s="777"/>
      <c r="BC56" s="776"/>
      <c r="BD56" s="1884" t="str">
        <f>X53</f>
        <v>Entity Type 8</v>
      </c>
      <c r="BE56" s="777"/>
      <c r="BF56" s="776"/>
      <c r="BG56" s="1884" t="str">
        <f>AA53</f>
        <v>Total</v>
      </c>
      <c r="BH56" s="777"/>
      <c r="BI56" s="776"/>
      <c r="BN56" s="778"/>
      <c r="BO56" s="1923" t="str">
        <f>C53</f>
        <v>Entity Type 1</v>
      </c>
      <c r="BP56" s="779"/>
      <c r="BQ56" s="780"/>
      <c r="BR56" s="1921" t="str">
        <f>F53</f>
        <v>Entity Type 2</v>
      </c>
      <c r="BS56" s="779"/>
      <c r="BT56" s="781"/>
      <c r="BU56" s="1921" t="str">
        <f>I53</f>
        <v>Entity Type 3</v>
      </c>
      <c r="BV56" s="779"/>
      <c r="BW56" s="781"/>
      <c r="BX56" s="1921" t="str">
        <f>L53</f>
        <v>Entity Type 4</v>
      </c>
      <c r="BY56" s="779"/>
      <c r="BZ56" s="781"/>
      <c r="CA56" s="1921" t="str">
        <f>O53</f>
        <v>Entity Type 5</v>
      </c>
      <c r="CB56" s="779"/>
      <c r="CC56" s="781"/>
      <c r="CD56" s="1921" t="str">
        <f>R53</f>
        <v>Entity Type 6</v>
      </c>
      <c r="CE56" s="779"/>
      <c r="CF56" s="781"/>
      <c r="CG56" s="1921" t="str">
        <f>U53</f>
        <v>Entity Type 7</v>
      </c>
      <c r="CH56" s="779"/>
      <c r="CI56" s="781"/>
      <c r="CJ56" s="1935" t="str">
        <f>X53</f>
        <v>Entity Type 8</v>
      </c>
      <c r="CK56" s="782"/>
      <c r="CL56" s="781"/>
      <c r="CM56" s="1935" t="str">
        <f>AA53</f>
        <v>Total</v>
      </c>
      <c r="CN56" s="782"/>
      <c r="CO56" s="781"/>
      <c r="CP56" s="734"/>
      <c r="CQ56" s="734"/>
      <c r="CR56" s="734"/>
      <c r="CS56" s="734"/>
    </row>
    <row r="57" spans="1:97" s="764" customFormat="1" ht="60" customHeight="1" thickBot="1" x14ac:dyDescent="0.25">
      <c r="B57" s="783" t="s">
        <v>655</v>
      </c>
      <c r="C57" s="205"/>
      <c r="D57" s="763"/>
      <c r="E57" s="210"/>
      <c r="F57" s="213"/>
      <c r="G57" s="763"/>
      <c r="H57" s="210"/>
      <c r="I57" s="213"/>
      <c r="J57" s="763"/>
      <c r="K57" s="210"/>
      <c r="L57" s="213"/>
      <c r="M57" s="763"/>
      <c r="N57" s="210"/>
      <c r="O57" s="213"/>
      <c r="P57" s="763"/>
      <c r="Q57" s="210"/>
      <c r="R57" s="213"/>
      <c r="S57" s="763"/>
      <c r="T57" s="210"/>
      <c r="U57" s="213"/>
      <c r="V57" s="763"/>
      <c r="W57" s="210"/>
      <c r="X57" s="213"/>
      <c r="Y57" s="763"/>
      <c r="Z57" s="763"/>
      <c r="AA57" s="209"/>
      <c r="AB57" s="763"/>
      <c r="AC57" s="210"/>
      <c r="AH57" s="784"/>
      <c r="AI57" s="1881"/>
      <c r="AJ57" s="785" t="s">
        <v>502</v>
      </c>
      <c r="AK57" s="786" t="s">
        <v>681</v>
      </c>
      <c r="AL57" s="1883"/>
      <c r="AM57" s="785" t="s">
        <v>502</v>
      </c>
      <c r="AN57" s="786" t="s">
        <v>681</v>
      </c>
      <c r="AO57" s="1883"/>
      <c r="AP57" s="785" t="s">
        <v>502</v>
      </c>
      <c r="AQ57" s="786" t="s">
        <v>681</v>
      </c>
      <c r="AR57" s="1883"/>
      <c r="AS57" s="785" t="s">
        <v>502</v>
      </c>
      <c r="AT57" s="786" t="s">
        <v>681</v>
      </c>
      <c r="AU57" s="1883"/>
      <c r="AV57" s="785" t="s">
        <v>502</v>
      </c>
      <c r="AW57" s="786" t="s">
        <v>681</v>
      </c>
      <c r="AX57" s="1883"/>
      <c r="AY57" s="785" t="s">
        <v>502</v>
      </c>
      <c r="AZ57" s="786" t="s">
        <v>681</v>
      </c>
      <c r="BA57" s="1885"/>
      <c r="BB57" s="785" t="s">
        <v>502</v>
      </c>
      <c r="BC57" s="786" t="s">
        <v>681</v>
      </c>
      <c r="BD57" s="1885"/>
      <c r="BE57" s="785" t="s">
        <v>502</v>
      </c>
      <c r="BF57" s="786" t="s">
        <v>681</v>
      </c>
      <c r="BG57" s="1885"/>
      <c r="BH57" s="785" t="s">
        <v>502</v>
      </c>
      <c r="BI57" s="786" t="s">
        <v>681</v>
      </c>
      <c r="BN57" s="787"/>
      <c r="BO57" s="1924"/>
      <c r="BP57" s="788" t="s">
        <v>502</v>
      </c>
      <c r="BQ57" s="789" t="s">
        <v>681</v>
      </c>
      <c r="BR57" s="1922"/>
      <c r="BS57" s="788" t="s">
        <v>502</v>
      </c>
      <c r="BT57" s="789" t="s">
        <v>681</v>
      </c>
      <c r="BU57" s="1922"/>
      <c r="BV57" s="788" t="s">
        <v>502</v>
      </c>
      <c r="BW57" s="789" t="s">
        <v>681</v>
      </c>
      <c r="BX57" s="1922"/>
      <c r="BY57" s="788" t="s">
        <v>502</v>
      </c>
      <c r="BZ57" s="789" t="s">
        <v>681</v>
      </c>
      <c r="CA57" s="1922"/>
      <c r="CB57" s="788" t="s">
        <v>502</v>
      </c>
      <c r="CC57" s="789" t="s">
        <v>681</v>
      </c>
      <c r="CD57" s="1922"/>
      <c r="CE57" s="788" t="s">
        <v>502</v>
      </c>
      <c r="CF57" s="789" t="s">
        <v>681</v>
      </c>
      <c r="CG57" s="1922"/>
      <c r="CH57" s="788" t="s">
        <v>502</v>
      </c>
      <c r="CI57" s="789" t="s">
        <v>681</v>
      </c>
      <c r="CJ57" s="1940"/>
      <c r="CK57" s="790" t="s">
        <v>502</v>
      </c>
      <c r="CL57" s="791" t="s">
        <v>681</v>
      </c>
      <c r="CM57" s="1940"/>
      <c r="CN57" s="790" t="s">
        <v>502</v>
      </c>
      <c r="CO57" s="791" t="s">
        <v>681</v>
      </c>
      <c r="CP57" s="734"/>
      <c r="CQ57" s="734"/>
      <c r="CR57" s="734"/>
      <c r="CS57" s="734"/>
    </row>
    <row r="58" spans="1:97" s="722" customFormat="1" ht="14.25" customHeight="1" x14ac:dyDescent="0.2">
      <c r="A58" s="716"/>
      <c r="B58" s="717" t="s">
        <v>656</v>
      </c>
      <c r="C58" s="735"/>
      <c r="D58" s="736"/>
      <c r="E58" s="737"/>
      <c r="F58" s="738"/>
      <c r="G58" s="736"/>
      <c r="H58" s="737"/>
      <c r="I58" s="738"/>
      <c r="J58" s="736"/>
      <c r="K58" s="737"/>
      <c r="L58" s="738"/>
      <c r="M58" s="736"/>
      <c r="N58" s="737"/>
      <c r="O58" s="738"/>
      <c r="P58" s="736"/>
      <c r="Q58" s="737"/>
      <c r="R58" s="738"/>
      <c r="S58" s="736"/>
      <c r="T58" s="737"/>
      <c r="U58" s="738"/>
      <c r="V58" s="736"/>
      <c r="W58" s="737"/>
      <c r="X58" s="738"/>
      <c r="Y58" s="736"/>
      <c r="Z58" s="736"/>
      <c r="AA58" s="735"/>
      <c r="AB58" s="736"/>
      <c r="AC58" s="737"/>
      <c r="AH58" s="723"/>
      <c r="AI58" s="739"/>
      <c r="AJ58" s="740"/>
      <c r="AK58" s="741"/>
      <c r="AL58" s="742"/>
      <c r="AM58" s="740"/>
      <c r="AN58" s="741"/>
      <c r="AO58" s="742"/>
      <c r="AP58" s="740"/>
      <c r="AQ58" s="741"/>
      <c r="AR58" s="742"/>
      <c r="AS58" s="740"/>
      <c r="AT58" s="741"/>
      <c r="AU58" s="742"/>
      <c r="AV58" s="740"/>
      <c r="AW58" s="741"/>
      <c r="AX58" s="742"/>
      <c r="AY58" s="740"/>
      <c r="AZ58" s="740"/>
      <c r="BA58" s="743"/>
      <c r="BB58" s="744"/>
      <c r="BC58" s="741"/>
      <c r="BD58" s="743"/>
      <c r="BE58" s="744"/>
      <c r="BF58" s="741"/>
      <c r="BG58" s="742"/>
      <c r="BH58" s="744"/>
      <c r="BI58" s="741"/>
      <c r="BN58" s="728"/>
      <c r="BO58" s="745"/>
      <c r="BP58" s="746"/>
      <c r="BQ58" s="747"/>
      <c r="BR58" s="748"/>
      <c r="BS58" s="746"/>
      <c r="BT58" s="747"/>
      <c r="BU58" s="748"/>
      <c r="BV58" s="746"/>
      <c r="BW58" s="747"/>
      <c r="BX58" s="748"/>
      <c r="BY58" s="746"/>
      <c r="BZ58" s="747"/>
      <c r="CA58" s="748"/>
      <c r="CB58" s="746"/>
      <c r="CC58" s="747"/>
      <c r="CD58" s="748"/>
      <c r="CE58" s="746"/>
      <c r="CF58" s="747"/>
      <c r="CG58" s="748"/>
      <c r="CH58" s="746"/>
      <c r="CI58" s="747"/>
      <c r="CJ58" s="748"/>
      <c r="CK58" s="746"/>
      <c r="CL58" s="747"/>
      <c r="CM58" s="748"/>
      <c r="CN58" s="746"/>
      <c r="CO58" s="747"/>
      <c r="CP58" s="734"/>
      <c r="CQ58" s="734"/>
      <c r="CR58" s="734"/>
      <c r="CS58" s="734"/>
    </row>
    <row r="59" spans="1:97" ht="14.25" x14ac:dyDescent="0.2">
      <c r="A59" s="4"/>
      <c r="B59" s="27">
        <v>2002</v>
      </c>
      <c r="C59" s="124"/>
      <c r="D59" s="90"/>
      <c r="E59" s="89"/>
      <c r="F59" s="120"/>
      <c r="G59" s="90"/>
      <c r="H59" s="89"/>
      <c r="I59" s="120"/>
      <c r="J59" s="90"/>
      <c r="K59" s="89"/>
      <c r="L59" s="120"/>
      <c r="M59" s="90"/>
      <c r="N59" s="89"/>
      <c r="O59" s="120"/>
      <c r="P59" s="90"/>
      <c r="Q59" s="89"/>
      <c r="R59" s="120"/>
      <c r="S59" s="90"/>
      <c r="T59" s="89"/>
      <c r="U59" s="120"/>
      <c r="V59" s="90"/>
      <c r="W59" s="89"/>
      <c r="X59" s="120"/>
      <c r="Y59" s="90"/>
      <c r="Z59" s="90"/>
      <c r="AA59" s="187" t="str">
        <f>IF(COUNT(C59,F59,I59,L59,O59,R59,U59,X59)&lt;&gt;0,C59+F59+I59+L59+O59+R59+U59+X59,"")</f>
        <v/>
      </c>
      <c r="AB59" s="189" t="str">
        <f>IF(COUNT(D59,G59,J59,M59,P59,S59,V59,Y59)&lt;&gt;0,D59+G59+J59+M59+P59+S59+V59+Y59,"")</f>
        <v/>
      </c>
      <c r="AC59" s="185" t="str">
        <f>IF(COUNT(E59,H59,K59,N59,Q59,T59,W59,Z59)&lt;&gt;0,E59+H59+K59+N59+Q59+T59+W59+Z59,"")</f>
        <v/>
      </c>
      <c r="AH59" s="447">
        <v>2002</v>
      </c>
      <c r="AI59" s="448"/>
      <c r="AJ59" s="591"/>
      <c r="AK59" s="449"/>
      <c r="AL59" s="592"/>
      <c r="AM59" s="591"/>
      <c r="AN59" s="449"/>
      <c r="AO59" s="592"/>
      <c r="AP59" s="591"/>
      <c r="AQ59" s="449"/>
      <c r="AR59" s="592"/>
      <c r="AS59" s="591"/>
      <c r="AT59" s="449"/>
      <c r="AU59" s="592"/>
      <c r="AV59" s="591"/>
      <c r="AW59" s="449"/>
      <c r="AX59" s="592"/>
      <c r="AY59" s="591"/>
      <c r="AZ59" s="593"/>
      <c r="BA59" s="597"/>
      <c r="BB59" s="591"/>
      <c r="BC59" s="451"/>
      <c r="BD59" s="597"/>
      <c r="BE59" s="591"/>
      <c r="BF59" s="451"/>
      <c r="BG59" s="592"/>
      <c r="BH59" s="591"/>
      <c r="BI59" s="451"/>
      <c r="BN59" s="477">
        <v>2002</v>
      </c>
      <c r="BO59" s="478"/>
      <c r="BP59" s="585"/>
      <c r="BQ59" s="479"/>
      <c r="BR59" s="586"/>
      <c r="BS59" s="585"/>
      <c r="BT59" s="479"/>
      <c r="BU59" s="586"/>
      <c r="BV59" s="585"/>
      <c r="BW59" s="479"/>
      <c r="BX59" s="586"/>
      <c r="BY59" s="585"/>
      <c r="BZ59" s="479"/>
      <c r="CA59" s="586"/>
      <c r="CB59" s="585"/>
      <c r="CC59" s="479"/>
      <c r="CD59" s="586"/>
      <c r="CE59" s="585"/>
      <c r="CF59" s="479"/>
      <c r="CG59" s="586"/>
      <c r="CH59" s="585"/>
      <c r="CI59" s="479"/>
      <c r="CJ59" s="586"/>
      <c r="CK59" s="585"/>
      <c r="CL59" s="479"/>
      <c r="CM59" s="586"/>
      <c r="CN59" s="585"/>
      <c r="CO59" s="479"/>
      <c r="CP59" s="378"/>
      <c r="CQ59" s="378"/>
      <c r="CR59" s="378"/>
      <c r="CS59" s="378"/>
    </row>
    <row r="60" spans="1:97" ht="14.25" x14ac:dyDescent="0.2">
      <c r="A60" s="4"/>
      <c r="B60" s="8">
        <v>2003</v>
      </c>
      <c r="C60" s="124"/>
      <c r="D60" s="92"/>
      <c r="E60" s="91"/>
      <c r="F60" s="122"/>
      <c r="G60" s="92"/>
      <c r="H60" s="91"/>
      <c r="I60" s="122"/>
      <c r="J60" s="92"/>
      <c r="K60" s="91"/>
      <c r="L60" s="122"/>
      <c r="M60" s="92"/>
      <c r="N60" s="91"/>
      <c r="O60" s="122"/>
      <c r="P60" s="92"/>
      <c r="Q60" s="91"/>
      <c r="R60" s="122"/>
      <c r="S60" s="92"/>
      <c r="T60" s="91"/>
      <c r="U60" s="122"/>
      <c r="V60" s="92"/>
      <c r="W60" s="91"/>
      <c r="X60" s="122"/>
      <c r="Y60" s="92"/>
      <c r="Z60" s="92"/>
      <c r="AA60" s="187" t="str">
        <f t="shared" ref="AA60:AA77" si="8">IF(COUNT(C60,F60,I60,L60,O60,R60,U60,X60)&lt;&gt;0,C60+F60+I60+L60+O60+R60+U60+X60,"")</f>
        <v/>
      </c>
      <c r="AB60" s="189" t="str">
        <f t="shared" ref="AB60:AB77" si="9">IF(COUNT(D60,G60,J60,M60,P60,S60,V60,Y60)&lt;&gt;0,D60+G60+J60+M60+P60+S60+V60+Y60,"")</f>
        <v/>
      </c>
      <c r="AC60" s="185" t="str">
        <f t="shared" ref="AC60:AC77" si="10">IF(COUNT(E60,H60,K60,N60,Q60,T60,W60,Z60)&lt;&gt;0,E60+H60+K60+N60+Q60+T60+W60+Z60,"")</f>
        <v/>
      </c>
      <c r="AH60" s="373">
        <v>2003</v>
      </c>
      <c r="AI60" s="450"/>
      <c r="AJ60" s="593"/>
      <c r="AK60" s="451"/>
      <c r="AL60" s="594"/>
      <c r="AM60" s="593"/>
      <c r="AN60" s="451"/>
      <c r="AO60" s="594"/>
      <c r="AP60" s="593"/>
      <c r="AQ60" s="451"/>
      <c r="AR60" s="594"/>
      <c r="AS60" s="593"/>
      <c r="AT60" s="451"/>
      <c r="AU60" s="594"/>
      <c r="AV60" s="593"/>
      <c r="AW60" s="451"/>
      <c r="AX60" s="594"/>
      <c r="AY60" s="593"/>
      <c r="AZ60" s="593"/>
      <c r="BA60" s="597"/>
      <c r="BB60" s="591"/>
      <c r="BC60" s="449"/>
      <c r="BD60" s="597"/>
      <c r="BE60" s="591"/>
      <c r="BF60" s="449"/>
      <c r="BG60" s="592"/>
      <c r="BH60" s="591"/>
      <c r="BI60" s="449"/>
      <c r="BN60" s="442">
        <v>2003</v>
      </c>
      <c r="BO60" s="478"/>
      <c r="BP60" s="585"/>
      <c r="BQ60" s="479"/>
      <c r="BR60" s="586"/>
      <c r="BS60" s="585"/>
      <c r="BT60" s="479"/>
      <c r="BU60" s="586"/>
      <c r="BV60" s="585"/>
      <c r="BW60" s="479"/>
      <c r="BX60" s="586"/>
      <c r="BY60" s="585"/>
      <c r="BZ60" s="479"/>
      <c r="CA60" s="586"/>
      <c r="CB60" s="585"/>
      <c r="CC60" s="479"/>
      <c r="CD60" s="586"/>
      <c r="CE60" s="585"/>
      <c r="CF60" s="479"/>
      <c r="CG60" s="586"/>
      <c r="CH60" s="585"/>
      <c r="CI60" s="479"/>
      <c r="CJ60" s="586"/>
      <c r="CK60" s="585"/>
      <c r="CL60" s="479"/>
      <c r="CM60" s="586"/>
      <c r="CN60" s="585"/>
      <c r="CO60" s="479"/>
      <c r="CP60" s="378"/>
      <c r="CQ60" s="378"/>
      <c r="CR60" s="378"/>
      <c r="CS60" s="378"/>
    </row>
    <row r="61" spans="1:97" ht="14.25" x14ac:dyDescent="0.2">
      <c r="A61" s="4"/>
      <c r="B61" s="8">
        <v>2004</v>
      </c>
      <c r="C61" s="124"/>
      <c r="D61" s="92"/>
      <c r="E61" s="91"/>
      <c r="F61" s="122"/>
      <c r="G61" s="92"/>
      <c r="H61" s="91"/>
      <c r="I61" s="122"/>
      <c r="J61" s="92"/>
      <c r="K61" s="91"/>
      <c r="L61" s="122"/>
      <c r="M61" s="92"/>
      <c r="N61" s="91"/>
      <c r="O61" s="122"/>
      <c r="P61" s="92"/>
      <c r="Q61" s="91"/>
      <c r="R61" s="122"/>
      <c r="S61" s="92"/>
      <c r="T61" s="91"/>
      <c r="U61" s="122"/>
      <c r="V61" s="92"/>
      <c r="W61" s="91"/>
      <c r="X61" s="122"/>
      <c r="Y61" s="92"/>
      <c r="Z61" s="92"/>
      <c r="AA61" s="187" t="str">
        <f t="shared" si="8"/>
        <v/>
      </c>
      <c r="AB61" s="189" t="str">
        <f t="shared" si="9"/>
        <v/>
      </c>
      <c r="AC61" s="185" t="str">
        <f t="shared" si="10"/>
        <v/>
      </c>
      <c r="AH61" s="373">
        <v>2004</v>
      </c>
      <c r="AI61" s="450"/>
      <c r="AJ61" s="593"/>
      <c r="AK61" s="451"/>
      <c r="AL61" s="594"/>
      <c r="AM61" s="593"/>
      <c r="AN61" s="451"/>
      <c r="AO61" s="594"/>
      <c r="AP61" s="593"/>
      <c r="AQ61" s="451"/>
      <c r="AR61" s="594"/>
      <c r="AS61" s="593"/>
      <c r="AT61" s="451"/>
      <c r="AU61" s="594"/>
      <c r="AV61" s="593"/>
      <c r="AW61" s="451"/>
      <c r="AX61" s="594"/>
      <c r="AY61" s="593"/>
      <c r="AZ61" s="593"/>
      <c r="BA61" s="597"/>
      <c r="BB61" s="591"/>
      <c r="BC61" s="449"/>
      <c r="BD61" s="597"/>
      <c r="BE61" s="591"/>
      <c r="BF61" s="449"/>
      <c r="BG61" s="592"/>
      <c r="BH61" s="591"/>
      <c r="BI61" s="449"/>
      <c r="BN61" s="442">
        <v>2004</v>
      </c>
      <c r="BO61" s="478"/>
      <c r="BP61" s="585"/>
      <c r="BQ61" s="479"/>
      <c r="BR61" s="586"/>
      <c r="BS61" s="585"/>
      <c r="BT61" s="479"/>
      <c r="BU61" s="586"/>
      <c r="BV61" s="585"/>
      <c r="BW61" s="479"/>
      <c r="BX61" s="586"/>
      <c r="BY61" s="585"/>
      <c r="BZ61" s="479"/>
      <c r="CA61" s="586"/>
      <c r="CB61" s="585"/>
      <c r="CC61" s="479"/>
      <c r="CD61" s="586"/>
      <c r="CE61" s="585"/>
      <c r="CF61" s="479"/>
      <c r="CG61" s="586"/>
      <c r="CH61" s="585"/>
      <c r="CI61" s="479"/>
      <c r="CJ61" s="586"/>
      <c r="CK61" s="585"/>
      <c r="CL61" s="479"/>
      <c r="CM61" s="586"/>
      <c r="CN61" s="585"/>
      <c r="CO61" s="479"/>
      <c r="CP61" s="378"/>
      <c r="CQ61" s="378"/>
      <c r="CR61" s="378"/>
      <c r="CS61" s="378"/>
    </row>
    <row r="62" spans="1:97" ht="14.25" x14ac:dyDescent="0.2">
      <c r="A62" s="4"/>
      <c r="B62" s="8">
        <v>2005</v>
      </c>
      <c r="C62" s="124"/>
      <c r="D62" s="92"/>
      <c r="E62" s="91"/>
      <c r="F62" s="122"/>
      <c r="G62" s="92"/>
      <c r="H62" s="91"/>
      <c r="I62" s="122"/>
      <c r="J62" s="92"/>
      <c r="K62" s="91"/>
      <c r="L62" s="122"/>
      <c r="M62" s="92"/>
      <c r="N62" s="91"/>
      <c r="O62" s="122"/>
      <c r="P62" s="92"/>
      <c r="Q62" s="91"/>
      <c r="R62" s="122"/>
      <c r="S62" s="92"/>
      <c r="T62" s="91"/>
      <c r="U62" s="122"/>
      <c r="V62" s="92"/>
      <c r="W62" s="91"/>
      <c r="X62" s="122"/>
      <c r="Y62" s="92"/>
      <c r="Z62" s="92"/>
      <c r="AA62" s="187" t="str">
        <f t="shared" si="8"/>
        <v/>
      </c>
      <c r="AB62" s="189" t="str">
        <f t="shared" si="9"/>
        <v/>
      </c>
      <c r="AC62" s="185" t="str">
        <f t="shared" si="10"/>
        <v/>
      </c>
      <c r="AH62" s="373">
        <v>2005</v>
      </c>
      <c r="AI62" s="450"/>
      <c r="AJ62" s="593"/>
      <c r="AK62" s="451"/>
      <c r="AL62" s="594"/>
      <c r="AM62" s="593"/>
      <c r="AN62" s="451"/>
      <c r="AO62" s="594"/>
      <c r="AP62" s="593"/>
      <c r="AQ62" s="451"/>
      <c r="AR62" s="594"/>
      <c r="AS62" s="593"/>
      <c r="AT62" s="451"/>
      <c r="AU62" s="594"/>
      <c r="AV62" s="593"/>
      <c r="AW62" s="451"/>
      <c r="AX62" s="594"/>
      <c r="AY62" s="593"/>
      <c r="AZ62" s="593"/>
      <c r="BA62" s="597"/>
      <c r="BB62" s="591"/>
      <c r="BC62" s="449"/>
      <c r="BD62" s="597"/>
      <c r="BE62" s="591"/>
      <c r="BF62" s="449"/>
      <c r="BG62" s="592"/>
      <c r="BH62" s="591"/>
      <c r="BI62" s="449"/>
      <c r="BN62" s="442">
        <v>2005</v>
      </c>
      <c r="BO62" s="478"/>
      <c r="BP62" s="585"/>
      <c r="BQ62" s="479"/>
      <c r="BR62" s="586"/>
      <c r="BS62" s="585"/>
      <c r="BT62" s="479"/>
      <c r="BU62" s="586"/>
      <c r="BV62" s="585"/>
      <c r="BW62" s="479"/>
      <c r="BX62" s="586"/>
      <c r="BY62" s="585"/>
      <c r="BZ62" s="479"/>
      <c r="CA62" s="586"/>
      <c r="CB62" s="585"/>
      <c r="CC62" s="479"/>
      <c r="CD62" s="586"/>
      <c r="CE62" s="585"/>
      <c r="CF62" s="479"/>
      <c r="CG62" s="586"/>
      <c r="CH62" s="585"/>
      <c r="CI62" s="479"/>
      <c r="CJ62" s="586"/>
      <c r="CK62" s="585"/>
      <c r="CL62" s="479"/>
      <c r="CM62" s="586"/>
      <c r="CN62" s="585"/>
      <c r="CO62" s="479"/>
      <c r="CP62" s="378"/>
      <c r="CQ62" s="378"/>
      <c r="CR62" s="378"/>
      <c r="CS62" s="378"/>
    </row>
    <row r="63" spans="1:97" ht="14.25" x14ac:dyDescent="0.2">
      <c r="A63" s="4"/>
      <c r="B63" s="8">
        <v>2006</v>
      </c>
      <c r="C63" s="124"/>
      <c r="D63" s="92"/>
      <c r="E63" s="91"/>
      <c r="F63" s="122"/>
      <c r="G63" s="92"/>
      <c r="H63" s="91"/>
      <c r="I63" s="122"/>
      <c r="J63" s="92"/>
      <c r="K63" s="91"/>
      <c r="L63" s="122"/>
      <c r="M63" s="92"/>
      <c r="N63" s="91"/>
      <c r="O63" s="122"/>
      <c r="P63" s="92"/>
      <c r="Q63" s="91"/>
      <c r="R63" s="122"/>
      <c r="S63" s="92"/>
      <c r="T63" s="91"/>
      <c r="U63" s="122"/>
      <c r="V63" s="92"/>
      <c r="W63" s="91"/>
      <c r="X63" s="122"/>
      <c r="Y63" s="92"/>
      <c r="Z63" s="92"/>
      <c r="AA63" s="187" t="str">
        <f t="shared" si="8"/>
        <v/>
      </c>
      <c r="AB63" s="189" t="str">
        <f t="shared" si="9"/>
        <v/>
      </c>
      <c r="AC63" s="185" t="str">
        <f t="shared" si="10"/>
        <v/>
      </c>
      <c r="AH63" s="373">
        <v>2006</v>
      </c>
      <c r="AI63" s="450"/>
      <c r="AJ63" s="593"/>
      <c r="AK63" s="451"/>
      <c r="AL63" s="594"/>
      <c r="AM63" s="593"/>
      <c r="AN63" s="451"/>
      <c r="AO63" s="594"/>
      <c r="AP63" s="593"/>
      <c r="AQ63" s="451"/>
      <c r="AR63" s="594"/>
      <c r="AS63" s="593"/>
      <c r="AT63" s="451"/>
      <c r="AU63" s="594"/>
      <c r="AV63" s="593"/>
      <c r="AW63" s="451"/>
      <c r="AX63" s="594"/>
      <c r="AY63" s="593"/>
      <c r="AZ63" s="593"/>
      <c r="BA63" s="597"/>
      <c r="BB63" s="591"/>
      <c r="BC63" s="449"/>
      <c r="BD63" s="597"/>
      <c r="BE63" s="591"/>
      <c r="BF63" s="449"/>
      <c r="BG63" s="592"/>
      <c r="BH63" s="591"/>
      <c r="BI63" s="449"/>
      <c r="BN63" s="442">
        <v>2006</v>
      </c>
      <c r="BO63" s="478"/>
      <c r="BP63" s="585"/>
      <c r="BQ63" s="479"/>
      <c r="BR63" s="586"/>
      <c r="BS63" s="585"/>
      <c r="BT63" s="479"/>
      <c r="BU63" s="586"/>
      <c r="BV63" s="585"/>
      <c r="BW63" s="479"/>
      <c r="BX63" s="586"/>
      <c r="BY63" s="585"/>
      <c r="BZ63" s="479"/>
      <c r="CA63" s="586"/>
      <c r="CB63" s="585"/>
      <c r="CC63" s="479"/>
      <c r="CD63" s="586"/>
      <c r="CE63" s="585"/>
      <c r="CF63" s="479"/>
      <c r="CG63" s="586"/>
      <c r="CH63" s="585"/>
      <c r="CI63" s="479"/>
      <c r="CJ63" s="586"/>
      <c r="CK63" s="585"/>
      <c r="CL63" s="479"/>
      <c r="CM63" s="586"/>
      <c r="CN63" s="585"/>
      <c r="CO63" s="479"/>
      <c r="CP63" s="378"/>
      <c r="CQ63" s="378"/>
      <c r="CR63" s="378"/>
      <c r="CS63" s="378"/>
    </row>
    <row r="64" spans="1:97" ht="14.25" x14ac:dyDescent="0.2">
      <c r="A64" s="4"/>
      <c r="B64" s="8">
        <v>2007</v>
      </c>
      <c r="C64" s="124"/>
      <c r="D64" s="92"/>
      <c r="E64" s="91"/>
      <c r="F64" s="122"/>
      <c r="G64" s="92"/>
      <c r="H64" s="91"/>
      <c r="I64" s="122"/>
      <c r="J64" s="92"/>
      <c r="K64" s="91"/>
      <c r="L64" s="122"/>
      <c r="M64" s="92"/>
      <c r="N64" s="91"/>
      <c r="O64" s="122"/>
      <c r="P64" s="92"/>
      <c r="Q64" s="91"/>
      <c r="R64" s="122"/>
      <c r="S64" s="92"/>
      <c r="T64" s="91"/>
      <c r="U64" s="122"/>
      <c r="V64" s="92"/>
      <c r="W64" s="91"/>
      <c r="X64" s="122"/>
      <c r="Y64" s="92"/>
      <c r="Z64" s="92"/>
      <c r="AA64" s="187" t="str">
        <f t="shared" si="8"/>
        <v/>
      </c>
      <c r="AB64" s="189" t="str">
        <f t="shared" si="9"/>
        <v/>
      </c>
      <c r="AC64" s="185" t="str">
        <f t="shared" si="10"/>
        <v/>
      </c>
      <c r="AH64" s="373">
        <v>2007</v>
      </c>
      <c r="AI64" s="450"/>
      <c r="AJ64" s="593"/>
      <c r="AK64" s="451"/>
      <c r="AL64" s="594"/>
      <c r="AM64" s="593"/>
      <c r="AN64" s="451"/>
      <c r="AO64" s="594"/>
      <c r="AP64" s="593"/>
      <c r="AQ64" s="451"/>
      <c r="AR64" s="594"/>
      <c r="AS64" s="593"/>
      <c r="AT64" s="451"/>
      <c r="AU64" s="594"/>
      <c r="AV64" s="593"/>
      <c r="AW64" s="451"/>
      <c r="AX64" s="594"/>
      <c r="AY64" s="593"/>
      <c r="AZ64" s="593"/>
      <c r="BA64" s="597"/>
      <c r="BB64" s="591"/>
      <c r="BC64" s="449"/>
      <c r="BD64" s="597"/>
      <c r="BE64" s="591"/>
      <c r="BF64" s="449"/>
      <c r="BG64" s="592"/>
      <c r="BH64" s="591"/>
      <c r="BI64" s="449"/>
      <c r="BN64" s="442">
        <v>2007</v>
      </c>
      <c r="BO64" s="478"/>
      <c r="BP64" s="585"/>
      <c r="BQ64" s="479"/>
      <c r="BR64" s="586"/>
      <c r="BS64" s="585"/>
      <c r="BT64" s="479"/>
      <c r="BU64" s="586"/>
      <c r="BV64" s="585"/>
      <c r="BW64" s="479"/>
      <c r="BX64" s="586"/>
      <c r="BY64" s="585"/>
      <c r="BZ64" s="479"/>
      <c r="CA64" s="586"/>
      <c r="CB64" s="585"/>
      <c r="CC64" s="479"/>
      <c r="CD64" s="586"/>
      <c r="CE64" s="585"/>
      <c r="CF64" s="479"/>
      <c r="CG64" s="586"/>
      <c r="CH64" s="585"/>
      <c r="CI64" s="479"/>
      <c r="CJ64" s="586"/>
      <c r="CK64" s="585"/>
      <c r="CL64" s="479"/>
      <c r="CM64" s="586"/>
      <c r="CN64" s="585"/>
      <c r="CO64" s="479"/>
      <c r="CP64" s="378"/>
      <c r="CQ64" s="378"/>
      <c r="CR64" s="378"/>
      <c r="CS64" s="378"/>
    </row>
    <row r="65" spans="1:97" ht="14.25" x14ac:dyDescent="0.2">
      <c r="A65" s="4"/>
      <c r="B65" s="8">
        <v>2008</v>
      </c>
      <c r="C65" s="124"/>
      <c r="D65" s="92"/>
      <c r="E65" s="91"/>
      <c r="F65" s="122"/>
      <c r="G65" s="92"/>
      <c r="H65" s="91"/>
      <c r="I65" s="122"/>
      <c r="J65" s="92"/>
      <c r="K65" s="91"/>
      <c r="L65" s="122"/>
      <c r="M65" s="92"/>
      <c r="N65" s="91"/>
      <c r="O65" s="122"/>
      <c r="P65" s="92"/>
      <c r="Q65" s="91"/>
      <c r="R65" s="122"/>
      <c r="S65" s="92"/>
      <c r="T65" s="91"/>
      <c r="U65" s="122"/>
      <c r="V65" s="92"/>
      <c r="W65" s="91"/>
      <c r="X65" s="122"/>
      <c r="Y65" s="92"/>
      <c r="Z65" s="92"/>
      <c r="AA65" s="187" t="str">
        <f t="shared" si="8"/>
        <v/>
      </c>
      <c r="AB65" s="189" t="str">
        <f t="shared" si="9"/>
        <v/>
      </c>
      <c r="AC65" s="185" t="str">
        <f t="shared" si="10"/>
        <v/>
      </c>
      <c r="AH65" s="373">
        <v>2008</v>
      </c>
      <c r="AI65" s="450"/>
      <c r="AJ65" s="593"/>
      <c r="AK65" s="451"/>
      <c r="AL65" s="594"/>
      <c r="AM65" s="593"/>
      <c r="AN65" s="451"/>
      <c r="AO65" s="594"/>
      <c r="AP65" s="593"/>
      <c r="AQ65" s="451"/>
      <c r="AR65" s="594"/>
      <c r="AS65" s="593"/>
      <c r="AT65" s="451"/>
      <c r="AU65" s="594"/>
      <c r="AV65" s="593"/>
      <c r="AW65" s="451"/>
      <c r="AX65" s="594"/>
      <c r="AY65" s="593"/>
      <c r="AZ65" s="593"/>
      <c r="BA65" s="597"/>
      <c r="BB65" s="591"/>
      <c r="BC65" s="449"/>
      <c r="BD65" s="597"/>
      <c r="BE65" s="591"/>
      <c r="BF65" s="449"/>
      <c r="BG65" s="592"/>
      <c r="BH65" s="591"/>
      <c r="BI65" s="449"/>
      <c r="BN65" s="442">
        <v>2008</v>
      </c>
      <c r="BO65" s="478"/>
      <c r="BP65" s="585"/>
      <c r="BQ65" s="479"/>
      <c r="BR65" s="586"/>
      <c r="BS65" s="585"/>
      <c r="BT65" s="479"/>
      <c r="BU65" s="586"/>
      <c r="BV65" s="585"/>
      <c r="BW65" s="479"/>
      <c r="BX65" s="586"/>
      <c r="BY65" s="585"/>
      <c r="BZ65" s="479"/>
      <c r="CA65" s="586"/>
      <c r="CB65" s="585"/>
      <c r="CC65" s="479"/>
      <c r="CD65" s="586"/>
      <c r="CE65" s="585"/>
      <c r="CF65" s="479"/>
      <c r="CG65" s="586"/>
      <c r="CH65" s="585"/>
      <c r="CI65" s="479"/>
      <c r="CJ65" s="586"/>
      <c r="CK65" s="585"/>
      <c r="CL65" s="479"/>
      <c r="CM65" s="586"/>
      <c r="CN65" s="585"/>
      <c r="CO65" s="479"/>
      <c r="CP65" s="378"/>
      <c r="CQ65" s="378"/>
      <c r="CR65" s="378"/>
      <c r="CS65" s="378"/>
    </row>
    <row r="66" spans="1:97" ht="14.25" x14ac:dyDescent="0.2">
      <c r="A66" s="4"/>
      <c r="B66" s="8">
        <v>2009</v>
      </c>
      <c r="C66" s="124"/>
      <c r="D66" s="92"/>
      <c r="E66" s="91"/>
      <c r="F66" s="122"/>
      <c r="G66" s="92"/>
      <c r="H66" s="91"/>
      <c r="I66" s="122"/>
      <c r="J66" s="92"/>
      <c r="K66" s="91"/>
      <c r="L66" s="122"/>
      <c r="M66" s="92"/>
      <c r="N66" s="91"/>
      <c r="O66" s="122"/>
      <c r="P66" s="92"/>
      <c r="Q66" s="91"/>
      <c r="R66" s="122"/>
      <c r="S66" s="92"/>
      <c r="T66" s="91"/>
      <c r="U66" s="122"/>
      <c r="V66" s="92"/>
      <c r="W66" s="91"/>
      <c r="X66" s="122"/>
      <c r="Y66" s="92"/>
      <c r="Z66" s="92"/>
      <c r="AA66" s="187" t="str">
        <f t="shared" si="8"/>
        <v/>
      </c>
      <c r="AB66" s="189" t="str">
        <f t="shared" si="9"/>
        <v/>
      </c>
      <c r="AC66" s="185" t="str">
        <f t="shared" si="10"/>
        <v/>
      </c>
      <c r="AH66" s="373">
        <v>2009</v>
      </c>
      <c r="AI66" s="450"/>
      <c r="AJ66" s="593"/>
      <c r="AK66" s="451"/>
      <c r="AL66" s="594"/>
      <c r="AM66" s="593"/>
      <c r="AN66" s="451"/>
      <c r="AO66" s="594"/>
      <c r="AP66" s="593"/>
      <c r="AQ66" s="451"/>
      <c r="AR66" s="594"/>
      <c r="AS66" s="593"/>
      <c r="AT66" s="451"/>
      <c r="AU66" s="594"/>
      <c r="AV66" s="593"/>
      <c r="AW66" s="451"/>
      <c r="AX66" s="594"/>
      <c r="AY66" s="593"/>
      <c r="AZ66" s="593"/>
      <c r="BA66" s="597"/>
      <c r="BB66" s="591"/>
      <c r="BC66" s="449"/>
      <c r="BD66" s="597"/>
      <c r="BE66" s="591"/>
      <c r="BF66" s="449"/>
      <c r="BG66" s="592"/>
      <c r="BH66" s="591"/>
      <c r="BI66" s="449"/>
      <c r="BN66" s="442">
        <v>2009</v>
      </c>
      <c r="BO66" s="478"/>
      <c r="BP66" s="585"/>
      <c r="BQ66" s="479"/>
      <c r="BR66" s="586"/>
      <c r="BS66" s="585"/>
      <c r="BT66" s="479"/>
      <c r="BU66" s="586"/>
      <c r="BV66" s="585"/>
      <c r="BW66" s="479"/>
      <c r="BX66" s="586"/>
      <c r="BY66" s="585"/>
      <c r="BZ66" s="479"/>
      <c r="CA66" s="586"/>
      <c r="CB66" s="585"/>
      <c r="CC66" s="479"/>
      <c r="CD66" s="586"/>
      <c r="CE66" s="585"/>
      <c r="CF66" s="479"/>
      <c r="CG66" s="586"/>
      <c r="CH66" s="585"/>
      <c r="CI66" s="479"/>
      <c r="CJ66" s="586"/>
      <c r="CK66" s="585"/>
      <c r="CL66" s="479"/>
      <c r="CM66" s="586"/>
      <c r="CN66" s="585"/>
      <c r="CO66" s="479"/>
      <c r="CP66" s="378"/>
      <c r="CQ66" s="378"/>
      <c r="CR66" s="378"/>
      <c r="CS66" s="378"/>
    </row>
    <row r="67" spans="1:97" ht="14.25" x14ac:dyDescent="0.2">
      <c r="A67" s="4"/>
      <c r="B67" s="8">
        <v>2010</v>
      </c>
      <c r="C67" s="124"/>
      <c r="D67" s="92"/>
      <c r="E67" s="91"/>
      <c r="F67" s="122"/>
      <c r="G67" s="92"/>
      <c r="H67" s="91"/>
      <c r="I67" s="122"/>
      <c r="J67" s="92"/>
      <c r="K67" s="91"/>
      <c r="L67" s="122"/>
      <c r="M67" s="92"/>
      <c r="N67" s="91"/>
      <c r="O67" s="122"/>
      <c r="P67" s="92"/>
      <c r="Q67" s="91"/>
      <c r="R67" s="122"/>
      <c r="S67" s="92"/>
      <c r="T67" s="91"/>
      <c r="U67" s="122"/>
      <c r="V67" s="92"/>
      <c r="W67" s="91"/>
      <c r="X67" s="122"/>
      <c r="Y67" s="92"/>
      <c r="Z67" s="92"/>
      <c r="AA67" s="187" t="str">
        <f t="shared" si="8"/>
        <v/>
      </c>
      <c r="AB67" s="189" t="str">
        <f t="shared" si="9"/>
        <v/>
      </c>
      <c r="AC67" s="185" t="str">
        <f t="shared" si="10"/>
        <v/>
      </c>
      <c r="AH67" s="373">
        <v>2010</v>
      </c>
      <c r="AI67" s="450"/>
      <c r="AJ67" s="593"/>
      <c r="AK67" s="451"/>
      <c r="AL67" s="594"/>
      <c r="AM67" s="593"/>
      <c r="AN67" s="451"/>
      <c r="AO67" s="594"/>
      <c r="AP67" s="593"/>
      <c r="AQ67" s="451"/>
      <c r="AR67" s="594"/>
      <c r="AS67" s="593"/>
      <c r="AT67" s="451"/>
      <c r="AU67" s="594"/>
      <c r="AV67" s="593"/>
      <c r="AW67" s="451"/>
      <c r="AX67" s="594"/>
      <c r="AY67" s="593"/>
      <c r="AZ67" s="593"/>
      <c r="BA67" s="597"/>
      <c r="BB67" s="591"/>
      <c r="BC67" s="449"/>
      <c r="BD67" s="597"/>
      <c r="BE67" s="591"/>
      <c r="BF67" s="449"/>
      <c r="BG67" s="592"/>
      <c r="BH67" s="591"/>
      <c r="BI67" s="449"/>
      <c r="BN67" s="442">
        <v>2010</v>
      </c>
      <c r="BO67" s="478"/>
      <c r="BP67" s="585"/>
      <c r="BQ67" s="479"/>
      <c r="BR67" s="586"/>
      <c r="BS67" s="585"/>
      <c r="BT67" s="479"/>
      <c r="BU67" s="586"/>
      <c r="BV67" s="585"/>
      <c r="BW67" s="479"/>
      <c r="BX67" s="586"/>
      <c r="BY67" s="585"/>
      <c r="BZ67" s="479"/>
      <c r="CA67" s="586"/>
      <c r="CB67" s="585"/>
      <c r="CC67" s="479"/>
      <c r="CD67" s="586"/>
      <c r="CE67" s="585"/>
      <c r="CF67" s="479"/>
      <c r="CG67" s="586"/>
      <c r="CH67" s="585"/>
      <c r="CI67" s="479"/>
      <c r="CJ67" s="586"/>
      <c r="CK67" s="585"/>
      <c r="CL67" s="479"/>
      <c r="CM67" s="586"/>
      <c r="CN67" s="585"/>
      <c r="CO67" s="479"/>
      <c r="CP67" s="378"/>
      <c r="CQ67" s="378"/>
      <c r="CR67" s="378"/>
      <c r="CS67" s="378"/>
    </row>
    <row r="68" spans="1:97" ht="14.25" x14ac:dyDescent="0.2">
      <c r="A68" s="4"/>
      <c r="B68" s="8">
        <v>2011</v>
      </c>
      <c r="C68" s="124"/>
      <c r="D68" s="92"/>
      <c r="E68" s="91"/>
      <c r="F68" s="122"/>
      <c r="G68" s="92"/>
      <c r="H68" s="91"/>
      <c r="I68" s="122"/>
      <c r="J68" s="92"/>
      <c r="K68" s="91"/>
      <c r="L68" s="122"/>
      <c r="M68" s="92"/>
      <c r="N68" s="91"/>
      <c r="O68" s="122"/>
      <c r="P68" s="92"/>
      <c r="Q68" s="91"/>
      <c r="R68" s="122"/>
      <c r="S68" s="92"/>
      <c r="T68" s="91"/>
      <c r="U68" s="122"/>
      <c r="V68" s="92"/>
      <c r="W68" s="91"/>
      <c r="X68" s="122"/>
      <c r="Y68" s="92"/>
      <c r="Z68" s="92"/>
      <c r="AA68" s="187" t="str">
        <f t="shared" si="8"/>
        <v/>
      </c>
      <c r="AB68" s="189" t="str">
        <f t="shared" si="9"/>
        <v/>
      </c>
      <c r="AC68" s="185" t="str">
        <f t="shared" si="10"/>
        <v/>
      </c>
      <c r="AH68" s="373">
        <v>2011</v>
      </c>
      <c r="AI68" s="450"/>
      <c r="AJ68" s="593"/>
      <c r="AK68" s="451"/>
      <c r="AL68" s="594"/>
      <c r="AM68" s="593"/>
      <c r="AN68" s="451"/>
      <c r="AO68" s="594"/>
      <c r="AP68" s="593"/>
      <c r="AQ68" s="451"/>
      <c r="AR68" s="594"/>
      <c r="AS68" s="593"/>
      <c r="AT68" s="451"/>
      <c r="AU68" s="594"/>
      <c r="AV68" s="593"/>
      <c r="AW68" s="451"/>
      <c r="AX68" s="594"/>
      <c r="AY68" s="593"/>
      <c r="AZ68" s="593"/>
      <c r="BA68" s="597"/>
      <c r="BB68" s="591"/>
      <c r="BC68" s="449"/>
      <c r="BD68" s="597"/>
      <c r="BE68" s="591"/>
      <c r="BF68" s="449"/>
      <c r="BG68" s="592"/>
      <c r="BH68" s="591"/>
      <c r="BI68" s="449"/>
      <c r="BN68" s="442">
        <v>2011</v>
      </c>
      <c r="BO68" s="478"/>
      <c r="BP68" s="585"/>
      <c r="BQ68" s="479"/>
      <c r="BR68" s="586"/>
      <c r="BS68" s="585"/>
      <c r="BT68" s="479"/>
      <c r="BU68" s="586"/>
      <c r="BV68" s="585"/>
      <c r="BW68" s="479"/>
      <c r="BX68" s="586"/>
      <c r="BY68" s="585"/>
      <c r="BZ68" s="479"/>
      <c r="CA68" s="586"/>
      <c r="CB68" s="585"/>
      <c r="CC68" s="479"/>
      <c r="CD68" s="586"/>
      <c r="CE68" s="585"/>
      <c r="CF68" s="479"/>
      <c r="CG68" s="586"/>
      <c r="CH68" s="585"/>
      <c r="CI68" s="479"/>
      <c r="CJ68" s="586"/>
      <c r="CK68" s="585"/>
      <c r="CL68" s="479"/>
      <c r="CM68" s="586"/>
      <c r="CN68" s="585"/>
      <c r="CO68" s="479"/>
      <c r="CP68" s="378"/>
      <c r="CQ68" s="378"/>
      <c r="CR68" s="378"/>
      <c r="CS68" s="378"/>
    </row>
    <row r="69" spans="1:97" ht="14.25" x14ac:dyDescent="0.2">
      <c r="A69" s="4"/>
      <c r="B69" s="8">
        <v>2012</v>
      </c>
      <c r="C69" s="124"/>
      <c r="D69" s="92"/>
      <c r="E69" s="91"/>
      <c r="F69" s="122"/>
      <c r="G69" s="92"/>
      <c r="H69" s="91"/>
      <c r="I69" s="122"/>
      <c r="J69" s="92"/>
      <c r="K69" s="91"/>
      <c r="L69" s="122"/>
      <c r="M69" s="92"/>
      <c r="N69" s="91"/>
      <c r="O69" s="122"/>
      <c r="P69" s="92"/>
      <c r="Q69" s="91"/>
      <c r="R69" s="122"/>
      <c r="S69" s="92"/>
      <c r="T69" s="91"/>
      <c r="U69" s="122"/>
      <c r="V69" s="92"/>
      <c r="W69" s="91"/>
      <c r="X69" s="122"/>
      <c r="Y69" s="92"/>
      <c r="Z69" s="92"/>
      <c r="AA69" s="187" t="str">
        <f t="shared" si="8"/>
        <v/>
      </c>
      <c r="AB69" s="189" t="str">
        <f t="shared" si="9"/>
        <v/>
      </c>
      <c r="AC69" s="185" t="str">
        <f t="shared" si="10"/>
        <v/>
      </c>
      <c r="AH69" s="373">
        <v>2012</v>
      </c>
      <c r="AI69" s="450"/>
      <c r="AJ69" s="593"/>
      <c r="AK69" s="451"/>
      <c r="AL69" s="594"/>
      <c r="AM69" s="593"/>
      <c r="AN69" s="451"/>
      <c r="AO69" s="594"/>
      <c r="AP69" s="593"/>
      <c r="AQ69" s="451"/>
      <c r="AR69" s="594"/>
      <c r="AS69" s="593"/>
      <c r="AT69" s="451"/>
      <c r="AU69" s="594"/>
      <c r="AV69" s="593"/>
      <c r="AW69" s="451"/>
      <c r="AX69" s="594"/>
      <c r="AY69" s="593"/>
      <c r="AZ69" s="593"/>
      <c r="BA69" s="597"/>
      <c r="BB69" s="591"/>
      <c r="BC69" s="449"/>
      <c r="BD69" s="597"/>
      <c r="BE69" s="591"/>
      <c r="BF69" s="449"/>
      <c r="BG69" s="592"/>
      <c r="BH69" s="591"/>
      <c r="BI69" s="449"/>
      <c r="BN69" s="442">
        <v>2012</v>
      </c>
      <c r="BO69" s="478"/>
      <c r="BP69" s="585"/>
      <c r="BQ69" s="479"/>
      <c r="BR69" s="586"/>
      <c r="BS69" s="585"/>
      <c r="BT69" s="479"/>
      <c r="BU69" s="586"/>
      <c r="BV69" s="585"/>
      <c r="BW69" s="479"/>
      <c r="BX69" s="586"/>
      <c r="BY69" s="585"/>
      <c r="BZ69" s="479"/>
      <c r="CA69" s="586"/>
      <c r="CB69" s="585"/>
      <c r="CC69" s="479"/>
      <c r="CD69" s="586"/>
      <c r="CE69" s="585"/>
      <c r="CF69" s="479"/>
      <c r="CG69" s="586"/>
      <c r="CH69" s="585"/>
      <c r="CI69" s="479"/>
      <c r="CJ69" s="586"/>
      <c r="CK69" s="585"/>
      <c r="CL69" s="479"/>
      <c r="CM69" s="586"/>
      <c r="CN69" s="585"/>
      <c r="CO69" s="479"/>
      <c r="CP69" s="378"/>
      <c r="CQ69" s="378"/>
      <c r="CR69" s="378"/>
      <c r="CS69" s="378"/>
    </row>
    <row r="70" spans="1:97" ht="14.25" x14ac:dyDescent="0.2">
      <c r="A70" s="4"/>
      <c r="B70" s="8">
        <v>2013</v>
      </c>
      <c r="C70" s="124"/>
      <c r="D70" s="92"/>
      <c r="E70" s="91"/>
      <c r="F70" s="122"/>
      <c r="G70" s="92"/>
      <c r="H70" s="91"/>
      <c r="I70" s="122"/>
      <c r="J70" s="92"/>
      <c r="K70" s="91"/>
      <c r="L70" s="122"/>
      <c r="M70" s="92"/>
      <c r="N70" s="91"/>
      <c r="O70" s="122"/>
      <c r="P70" s="92"/>
      <c r="Q70" s="91"/>
      <c r="R70" s="122"/>
      <c r="S70" s="92"/>
      <c r="T70" s="91"/>
      <c r="U70" s="122"/>
      <c r="V70" s="92"/>
      <c r="W70" s="91"/>
      <c r="X70" s="122"/>
      <c r="Y70" s="92"/>
      <c r="Z70" s="92"/>
      <c r="AA70" s="187" t="str">
        <f t="shared" si="8"/>
        <v/>
      </c>
      <c r="AB70" s="189" t="str">
        <f t="shared" si="9"/>
        <v/>
      </c>
      <c r="AC70" s="185" t="str">
        <f t="shared" si="10"/>
        <v/>
      </c>
      <c r="AH70" s="373">
        <v>2013</v>
      </c>
      <c r="AI70" s="450"/>
      <c r="AJ70" s="593"/>
      <c r="AK70" s="451"/>
      <c r="AL70" s="594"/>
      <c r="AM70" s="593"/>
      <c r="AN70" s="451"/>
      <c r="AO70" s="594"/>
      <c r="AP70" s="593"/>
      <c r="AQ70" s="451"/>
      <c r="AR70" s="594"/>
      <c r="AS70" s="593"/>
      <c r="AT70" s="451"/>
      <c r="AU70" s="594"/>
      <c r="AV70" s="593"/>
      <c r="AW70" s="451"/>
      <c r="AX70" s="594"/>
      <c r="AY70" s="593"/>
      <c r="AZ70" s="593"/>
      <c r="BA70" s="597"/>
      <c r="BB70" s="591"/>
      <c r="BC70" s="449"/>
      <c r="BD70" s="597"/>
      <c r="BE70" s="591"/>
      <c r="BF70" s="449"/>
      <c r="BG70" s="592"/>
      <c r="BH70" s="591"/>
      <c r="BI70" s="449"/>
      <c r="BN70" s="442">
        <v>2013</v>
      </c>
      <c r="BO70" s="478"/>
      <c r="BP70" s="585"/>
      <c r="BQ70" s="479"/>
      <c r="BR70" s="586"/>
      <c r="BS70" s="585"/>
      <c r="BT70" s="479"/>
      <c r="BU70" s="586"/>
      <c r="BV70" s="585"/>
      <c r="BW70" s="479"/>
      <c r="BX70" s="586"/>
      <c r="BY70" s="585"/>
      <c r="BZ70" s="479"/>
      <c r="CA70" s="586"/>
      <c r="CB70" s="585"/>
      <c r="CC70" s="479"/>
      <c r="CD70" s="586"/>
      <c r="CE70" s="585"/>
      <c r="CF70" s="479"/>
      <c r="CG70" s="586"/>
      <c r="CH70" s="585"/>
      <c r="CI70" s="479"/>
      <c r="CJ70" s="586"/>
      <c r="CK70" s="585"/>
      <c r="CL70" s="479"/>
      <c r="CM70" s="586"/>
      <c r="CN70" s="585"/>
      <c r="CO70" s="479"/>
      <c r="CP70" s="378"/>
      <c r="CQ70" s="378"/>
      <c r="CR70" s="378"/>
      <c r="CS70" s="378"/>
    </row>
    <row r="71" spans="1:97" ht="14.25" x14ac:dyDescent="0.2">
      <c r="A71" s="4"/>
      <c r="B71" s="26">
        <v>2014</v>
      </c>
      <c r="C71" s="124"/>
      <c r="D71" s="94"/>
      <c r="E71" s="93"/>
      <c r="F71" s="123"/>
      <c r="G71" s="94"/>
      <c r="H71" s="93"/>
      <c r="I71" s="123"/>
      <c r="J71" s="94"/>
      <c r="K71" s="93"/>
      <c r="L71" s="123"/>
      <c r="M71" s="94"/>
      <c r="N71" s="93"/>
      <c r="O71" s="123"/>
      <c r="P71" s="94"/>
      <c r="Q71" s="93"/>
      <c r="R71" s="123"/>
      <c r="S71" s="94"/>
      <c r="T71" s="93"/>
      <c r="U71" s="123"/>
      <c r="V71" s="94"/>
      <c r="W71" s="93"/>
      <c r="X71" s="123"/>
      <c r="Y71" s="94"/>
      <c r="Z71" s="94"/>
      <c r="AA71" s="187" t="str">
        <f t="shared" si="8"/>
        <v/>
      </c>
      <c r="AB71" s="189" t="str">
        <f t="shared" si="9"/>
        <v/>
      </c>
      <c r="AC71" s="185" t="str">
        <f t="shared" si="10"/>
        <v/>
      </c>
      <c r="AH71" s="376">
        <v>2014</v>
      </c>
      <c r="AI71" s="460"/>
      <c r="AJ71" s="595"/>
      <c r="AK71" s="503"/>
      <c r="AL71" s="596"/>
      <c r="AM71" s="595"/>
      <c r="AN71" s="503"/>
      <c r="AO71" s="596"/>
      <c r="AP71" s="593"/>
      <c r="AQ71" s="503"/>
      <c r="AR71" s="596"/>
      <c r="AS71" s="595"/>
      <c r="AT71" s="503"/>
      <c r="AU71" s="596"/>
      <c r="AV71" s="595"/>
      <c r="AW71" s="503"/>
      <c r="AX71" s="596"/>
      <c r="AY71" s="595"/>
      <c r="AZ71" s="595"/>
      <c r="BA71" s="597"/>
      <c r="BB71" s="591"/>
      <c r="BC71" s="449"/>
      <c r="BD71" s="597"/>
      <c r="BE71" s="591"/>
      <c r="BF71" s="449"/>
      <c r="BG71" s="592"/>
      <c r="BH71" s="591"/>
      <c r="BI71" s="449"/>
      <c r="BN71" s="443">
        <v>2014</v>
      </c>
      <c r="BO71" s="478"/>
      <c r="BP71" s="585"/>
      <c r="BQ71" s="479"/>
      <c r="BR71" s="586"/>
      <c r="BS71" s="585"/>
      <c r="BT71" s="479"/>
      <c r="BU71" s="586"/>
      <c r="BV71" s="585"/>
      <c r="BW71" s="479"/>
      <c r="BX71" s="586"/>
      <c r="BY71" s="585"/>
      <c r="BZ71" s="479"/>
      <c r="CA71" s="586"/>
      <c r="CB71" s="585"/>
      <c r="CC71" s="479"/>
      <c r="CD71" s="586"/>
      <c r="CE71" s="585"/>
      <c r="CF71" s="479"/>
      <c r="CG71" s="586"/>
      <c r="CH71" s="585"/>
      <c r="CI71" s="479"/>
      <c r="CJ71" s="586"/>
      <c r="CK71" s="585"/>
      <c r="CL71" s="479"/>
      <c r="CM71" s="586"/>
      <c r="CN71" s="585"/>
      <c r="CO71" s="479"/>
      <c r="CP71" s="378"/>
      <c r="CQ71" s="378"/>
      <c r="CR71" s="378"/>
      <c r="CS71" s="378"/>
    </row>
    <row r="72" spans="1:97" ht="14.25" x14ac:dyDescent="0.2">
      <c r="A72" s="4"/>
      <c r="B72" s="26">
        <v>2015</v>
      </c>
      <c r="C72" s="124"/>
      <c r="D72" s="94"/>
      <c r="E72" s="93"/>
      <c r="F72" s="123"/>
      <c r="G72" s="94"/>
      <c r="H72" s="93"/>
      <c r="I72" s="123"/>
      <c r="J72" s="94"/>
      <c r="K72" s="93"/>
      <c r="L72" s="123"/>
      <c r="M72" s="94"/>
      <c r="N72" s="93"/>
      <c r="O72" s="123"/>
      <c r="P72" s="94"/>
      <c r="Q72" s="93"/>
      <c r="R72" s="123"/>
      <c r="S72" s="94"/>
      <c r="T72" s="93"/>
      <c r="U72" s="123"/>
      <c r="V72" s="94"/>
      <c r="W72" s="93"/>
      <c r="X72" s="123"/>
      <c r="Y72" s="94"/>
      <c r="Z72" s="94"/>
      <c r="AA72" s="187" t="str">
        <f t="shared" si="8"/>
        <v/>
      </c>
      <c r="AB72" s="189" t="str">
        <f t="shared" si="9"/>
        <v/>
      </c>
      <c r="AC72" s="185" t="str">
        <f t="shared" si="10"/>
        <v/>
      </c>
      <c r="AH72" s="376">
        <v>2015</v>
      </c>
      <c r="AI72" s="460"/>
      <c r="AJ72" s="595"/>
      <c r="AK72" s="503"/>
      <c r="AL72" s="596"/>
      <c r="AM72" s="595"/>
      <c r="AN72" s="503"/>
      <c r="AO72" s="596"/>
      <c r="AP72" s="595"/>
      <c r="AQ72" s="503"/>
      <c r="AR72" s="596"/>
      <c r="AS72" s="595"/>
      <c r="AT72" s="503"/>
      <c r="AU72" s="596"/>
      <c r="AV72" s="595"/>
      <c r="AW72" s="503"/>
      <c r="AX72" s="596"/>
      <c r="AY72" s="595"/>
      <c r="AZ72" s="593"/>
      <c r="BA72" s="597"/>
      <c r="BB72" s="591"/>
      <c r="BC72" s="449"/>
      <c r="BD72" s="597"/>
      <c r="BE72" s="591"/>
      <c r="BF72" s="449"/>
      <c r="BG72" s="592"/>
      <c r="BH72" s="591"/>
      <c r="BI72" s="449"/>
      <c r="BN72" s="443">
        <v>2015</v>
      </c>
      <c r="BO72" s="478"/>
      <c r="BP72" s="585"/>
      <c r="BQ72" s="479"/>
      <c r="BR72" s="586"/>
      <c r="BS72" s="585"/>
      <c r="BT72" s="479"/>
      <c r="BU72" s="586"/>
      <c r="BV72" s="585"/>
      <c r="BW72" s="479"/>
      <c r="BX72" s="586"/>
      <c r="BY72" s="585"/>
      <c r="BZ72" s="479"/>
      <c r="CA72" s="586"/>
      <c r="CB72" s="585"/>
      <c r="CC72" s="479"/>
      <c r="CD72" s="586"/>
      <c r="CE72" s="585"/>
      <c r="CF72" s="479"/>
      <c r="CG72" s="586"/>
      <c r="CH72" s="585"/>
      <c r="CI72" s="479"/>
      <c r="CJ72" s="586"/>
      <c r="CK72" s="585"/>
      <c r="CL72" s="479"/>
      <c r="CM72" s="586"/>
      <c r="CN72" s="585"/>
      <c r="CO72" s="479"/>
      <c r="CP72" s="378"/>
      <c r="CQ72" s="378"/>
      <c r="CR72" s="378"/>
      <c r="CS72" s="378"/>
    </row>
    <row r="73" spans="1:97" ht="14.25" x14ac:dyDescent="0.2">
      <c r="A73" s="4"/>
      <c r="B73" s="26">
        <v>2016</v>
      </c>
      <c r="C73" s="124"/>
      <c r="D73" s="94"/>
      <c r="E73" s="93"/>
      <c r="F73" s="123"/>
      <c r="G73" s="94"/>
      <c r="H73" s="93"/>
      <c r="I73" s="123"/>
      <c r="J73" s="94"/>
      <c r="K73" s="93"/>
      <c r="L73" s="123"/>
      <c r="M73" s="94"/>
      <c r="N73" s="93"/>
      <c r="O73" s="123"/>
      <c r="P73" s="94"/>
      <c r="Q73" s="93"/>
      <c r="R73" s="123"/>
      <c r="S73" s="94"/>
      <c r="T73" s="93"/>
      <c r="U73" s="123"/>
      <c r="V73" s="94"/>
      <c r="W73" s="93"/>
      <c r="X73" s="123"/>
      <c r="Y73" s="94"/>
      <c r="Z73" s="94"/>
      <c r="AA73" s="187" t="str">
        <f t="shared" si="8"/>
        <v/>
      </c>
      <c r="AB73" s="189" t="str">
        <f t="shared" si="9"/>
        <v/>
      </c>
      <c r="AC73" s="185" t="str">
        <f t="shared" si="10"/>
        <v/>
      </c>
      <c r="AH73" s="376">
        <v>2016</v>
      </c>
      <c r="AI73" s="460"/>
      <c r="AJ73" s="595"/>
      <c r="AK73" s="503"/>
      <c r="AL73" s="596"/>
      <c r="AM73" s="595"/>
      <c r="AN73" s="503"/>
      <c r="AO73" s="596"/>
      <c r="AP73" s="595"/>
      <c r="AQ73" s="503"/>
      <c r="AR73" s="596"/>
      <c r="AS73" s="595"/>
      <c r="AT73" s="503"/>
      <c r="AU73" s="596"/>
      <c r="AV73" s="595"/>
      <c r="AW73" s="503"/>
      <c r="AX73" s="596"/>
      <c r="AY73" s="595"/>
      <c r="AZ73" s="593"/>
      <c r="BA73" s="597"/>
      <c r="BB73" s="591"/>
      <c r="BC73" s="449"/>
      <c r="BD73" s="597"/>
      <c r="BE73" s="591"/>
      <c r="BF73" s="449"/>
      <c r="BG73" s="592"/>
      <c r="BH73" s="591"/>
      <c r="BI73" s="449"/>
      <c r="BN73" s="443">
        <v>2016</v>
      </c>
      <c r="BO73" s="478"/>
      <c r="BP73" s="585"/>
      <c r="BQ73" s="479"/>
      <c r="BR73" s="586"/>
      <c r="BS73" s="585"/>
      <c r="BT73" s="479"/>
      <c r="BU73" s="586"/>
      <c r="BV73" s="585"/>
      <c r="BW73" s="479"/>
      <c r="BX73" s="586"/>
      <c r="BY73" s="585"/>
      <c r="BZ73" s="479"/>
      <c r="CA73" s="586"/>
      <c r="CB73" s="585"/>
      <c r="CC73" s="479"/>
      <c r="CD73" s="586"/>
      <c r="CE73" s="585"/>
      <c r="CF73" s="479"/>
      <c r="CG73" s="586"/>
      <c r="CH73" s="585"/>
      <c r="CI73" s="479"/>
      <c r="CJ73" s="586"/>
      <c r="CK73" s="585"/>
      <c r="CL73" s="479"/>
      <c r="CM73" s="586"/>
      <c r="CN73" s="585"/>
      <c r="CO73" s="479"/>
      <c r="CP73" s="378"/>
      <c r="CQ73" s="378"/>
      <c r="CR73" s="378"/>
      <c r="CS73" s="378"/>
    </row>
    <row r="74" spans="1:97" ht="14.25" x14ac:dyDescent="0.2">
      <c r="A74" s="4"/>
      <c r="B74" s="26">
        <v>2017</v>
      </c>
      <c r="C74" s="124"/>
      <c r="D74" s="94"/>
      <c r="E74" s="93"/>
      <c r="F74" s="123"/>
      <c r="G74" s="94"/>
      <c r="H74" s="93"/>
      <c r="I74" s="123"/>
      <c r="J74" s="94"/>
      <c r="K74" s="93"/>
      <c r="L74" s="123"/>
      <c r="M74" s="94"/>
      <c r="N74" s="93"/>
      <c r="O74" s="123"/>
      <c r="P74" s="94"/>
      <c r="Q74" s="93"/>
      <c r="R74" s="123"/>
      <c r="S74" s="94"/>
      <c r="T74" s="93"/>
      <c r="U74" s="123"/>
      <c r="V74" s="94"/>
      <c r="W74" s="93"/>
      <c r="X74" s="123"/>
      <c r="Y74" s="94"/>
      <c r="Z74" s="94"/>
      <c r="AA74" s="187" t="str">
        <f t="shared" si="8"/>
        <v/>
      </c>
      <c r="AB74" s="189" t="str">
        <f t="shared" si="9"/>
        <v/>
      </c>
      <c r="AC74" s="185" t="str">
        <f t="shared" si="10"/>
        <v/>
      </c>
      <c r="AH74" s="376">
        <v>2017</v>
      </c>
      <c r="AI74" s="460"/>
      <c r="AJ74" s="595"/>
      <c r="AK74" s="503"/>
      <c r="AL74" s="596"/>
      <c r="AM74" s="595"/>
      <c r="AN74" s="503"/>
      <c r="AO74" s="596"/>
      <c r="AP74" s="595"/>
      <c r="AQ74" s="503"/>
      <c r="AR74" s="596"/>
      <c r="AS74" s="595"/>
      <c r="AT74" s="503"/>
      <c r="AU74" s="596"/>
      <c r="AV74" s="595"/>
      <c r="AW74" s="503"/>
      <c r="AX74" s="596"/>
      <c r="AY74" s="595"/>
      <c r="AZ74" s="593"/>
      <c r="BA74" s="597"/>
      <c r="BB74" s="591"/>
      <c r="BC74" s="449"/>
      <c r="BD74" s="597"/>
      <c r="BE74" s="591"/>
      <c r="BF74" s="449"/>
      <c r="BG74" s="592"/>
      <c r="BH74" s="591"/>
      <c r="BI74" s="449"/>
      <c r="BN74" s="443">
        <v>2017</v>
      </c>
      <c r="BO74" s="478"/>
      <c r="BP74" s="585"/>
      <c r="BQ74" s="479"/>
      <c r="BR74" s="586"/>
      <c r="BS74" s="585"/>
      <c r="BT74" s="479"/>
      <c r="BU74" s="586"/>
      <c r="BV74" s="585"/>
      <c r="BW74" s="479"/>
      <c r="BX74" s="586"/>
      <c r="BY74" s="585"/>
      <c r="BZ74" s="479"/>
      <c r="CA74" s="586"/>
      <c r="CB74" s="585"/>
      <c r="CC74" s="479"/>
      <c r="CD74" s="586"/>
      <c r="CE74" s="585"/>
      <c r="CF74" s="479"/>
      <c r="CG74" s="586"/>
      <c r="CH74" s="585"/>
      <c r="CI74" s="479"/>
      <c r="CJ74" s="586"/>
      <c r="CK74" s="585"/>
      <c r="CL74" s="479"/>
      <c r="CM74" s="586"/>
      <c r="CN74" s="585"/>
      <c r="CO74" s="479"/>
      <c r="CP74" s="378"/>
      <c r="CQ74" s="378"/>
      <c r="CR74" s="378"/>
      <c r="CS74" s="378"/>
    </row>
    <row r="75" spans="1:97" ht="14.25" x14ac:dyDescent="0.2">
      <c r="A75" s="4"/>
      <c r="B75" s="26">
        <v>2018</v>
      </c>
      <c r="C75" s="124"/>
      <c r="D75" s="94"/>
      <c r="E75" s="93"/>
      <c r="F75" s="123"/>
      <c r="G75" s="94"/>
      <c r="H75" s="93"/>
      <c r="I75" s="123"/>
      <c r="J75" s="94"/>
      <c r="K75" s="93"/>
      <c r="L75" s="123"/>
      <c r="M75" s="94"/>
      <c r="N75" s="93"/>
      <c r="O75" s="123"/>
      <c r="P75" s="94"/>
      <c r="Q75" s="93"/>
      <c r="R75" s="123"/>
      <c r="S75" s="94"/>
      <c r="T75" s="93"/>
      <c r="U75" s="123"/>
      <c r="V75" s="94"/>
      <c r="W75" s="93"/>
      <c r="X75" s="123"/>
      <c r="Y75" s="94"/>
      <c r="Z75" s="94"/>
      <c r="AA75" s="187" t="str">
        <f t="shared" si="8"/>
        <v/>
      </c>
      <c r="AB75" s="189" t="str">
        <f t="shared" si="9"/>
        <v/>
      </c>
      <c r="AC75" s="185" t="str">
        <f t="shared" si="10"/>
        <v/>
      </c>
      <c r="AH75" s="376">
        <v>2018</v>
      </c>
      <c r="AI75" s="460"/>
      <c r="AJ75" s="595"/>
      <c r="AK75" s="503"/>
      <c r="AL75" s="596"/>
      <c r="AM75" s="595"/>
      <c r="AN75" s="503"/>
      <c r="AO75" s="596"/>
      <c r="AP75" s="595"/>
      <c r="AQ75" s="503"/>
      <c r="AR75" s="596"/>
      <c r="AS75" s="595"/>
      <c r="AT75" s="503"/>
      <c r="AU75" s="596"/>
      <c r="AV75" s="595"/>
      <c r="AW75" s="503"/>
      <c r="AX75" s="596"/>
      <c r="AY75" s="595"/>
      <c r="AZ75" s="593"/>
      <c r="BA75" s="597"/>
      <c r="BB75" s="591"/>
      <c r="BC75" s="449"/>
      <c r="BD75" s="597"/>
      <c r="BE75" s="591"/>
      <c r="BF75" s="449"/>
      <c r="BG75" s="592"/>
      <c r="BH75" s="591"/>
      <c r="BI75" s="449"/>
      <c r="BN75" s="443">
        <v>2018</v>
      </c>
      <c r="BO75" s="478"/>
      <c r="BP75" s="585"/>
      <c r="BQ75" s="479"/>
      <c r="BR75" s="586"/>
      <c r="BS75" s="585"/>
      <c r="BT75" s="479"/>
      <c r="BU75" s="586"/>
      <c r="BV75" s="585"/>
      <c r="BW75" s="479"/>
      <c r="BX75" s="586"/>
      <c r="BY75" s="585"/>
      <c r="BZ75" s="479"/>
      <c r="CA75" s="586"/>
      <c r="CB75" s="585"/>
      <c r="CC75" s="479"/>
      <c r="CD75" s="586"/>
      <c r="CE75" s="585"/>
      <c r="CF75" s="479"/>
      <c r="CG75" s="586"/>
      <c r="CH75" s="585"/>
      <c r="CI75" s="479"/>
      <c r="CJ75" s="586"/>
      <c r="CK75" s="585"/>
      <c r="CL75" s="479"/>
      <c r="CM75" s="586"/>
      <c r="CN75" s="585"/>
      <c r="CO75" s="479"/>
      <c r="CP75" s="378"/>
      <c r="CQ75" s="378"/>
      <c r="CR75" s="378"/>
      <c r="CS75" s="378"/>
    </row>
    <row r="76" spans="1:97" ht="14.25" x14ac:dyDescent="0.2">
      <c r="A76" s="4"/>
      <c r="B76" s="26">
        <v>2019</v>
      </c>
      <c r="C76" s="124"/>
      <c r="D76" s="94"/>
      <c r="E76" s="93"/>
      <c r="F76" s="123"/>
      <c r="G76" s="94"/>
      <c r="H76" s="93"/>
      <c r="I76" s="123"/>
      <c r="J76" s="94"/>
      <c r="K76" s="93"/>
      <c r="L76" s="123"/>
      <c r="M76" s="94"/>
      <c r="N76" s="93"/>
      <c r="O76" s="123"/>
      <c r="P76" s="94"/>
      <c r="Q76" s="93"/>
      <c r="R76" s="123"/>
      <c r="S76" s="94"/>
      <c r="T76" s="93"/>
      <c r="U76" s="123"/>
      <c r="V76" s="94"/>
      <c r="W76" s="93"/>
      <c r="X76" s="123"/>
      <c r="Y76" s="94"/>
      <c r="Z76" s="94"/>
      <c r="AA76" s="187" t="str">
        <f t="shared" si="8"/>
        <v/>
      </c>
      <c r="AB76" s="189" t="str">
        <f t="shared" si="9"/>
        <v/>
      </c>
      <c r="AC76" s="185" t="str">
        <f t="shared" si="10"/>
        <v/>
      </c>
      <c r="AH76" s="376">
        <v>2019</v>
      </c>
      <c r="AI76" s="460"/>
      <c r="AJ76" s="595"/>
      <c r="AK76" s="503"/>
      <c r="AL76" s="596"/>
      <c r="AM76" s="595"/>
      <c r="AN76" s="503"/>
      <c r="AO76" s="596"/>
      <c r="AP76" s="595"/>
      <c r="AQ76" s="503"/>
      <c r="AR76" s="596"/>
      <c r="AS76" s="595"/>
      <c r="AT76" s="503"/>
      <c r="AU76" s="596"/>
      <c r="AV76" s="595"/>
      <c r="AW76" s="503"/>
      <c r="AX76" s="596"/>
      <c r="AY76" s="595"/>
      <c r="AZ76" s="593"/>
      <c r="BA76" s="597"/>
      <c r="BB76" s="591"/>
      <c r="BC76" s="449"/>
      <c r="BD76" s="597"/>
      <c r="BE76" s="591"/>
      <c r="BF76" s="449"/>
      <c r="BG76" s="592"/>
      <c r="BH76" s="591"/>
      <c r="BI76" s="449"/>
      <c r="BN76" s="443">
        <v>2019</v>
      </c>
      <c r="BO76" s="478"/>
      <c r="BP76" s="585"/>
      <c r="BQ76" s="479"/>
      <c r="BR76" s="586"/>
      <c r="BS76" s="585"/>
      <c r="BT76" s="479"/>
      <c r="BU76" s="586"/>
      <c r="BV76" s="585"/>
      <c r="BW76" s="479"/>
      <c r="BX76" s="586"/>
      <c r="BY76" s="585"/>
      <c r="BZ76" s="479"/>
      <c r="CA76" s="586"/>
      <c r="CB76" s="585"/>
      <c r="CC76" s="479"/>
      <c r="CD76" s="586"/>
      <c r="CE76" s="585"/>
      <c r="CF76" s="479"/>
      <c r="CG76" s="586"/>
      <c r="CH76" s="585"/>
      <c r="CI76" s="479"/>
      <c r="CJ76" s="586"/>
      <c r="CK76" s="585"/>
      <c r="CL76" s="479"/>
      <c r="CM76" s="586"/>
      <c r="CN76" s="585"/>
      <c r="CO76" s="479"/>
      <c r="CP76" s="378"/>
      <c r="CQ76" s="378"/>
      <c r="CR76" s="378"/>
      <c r="CS76" s="378"/>
    </row>
    <row r="77" spans="1:97" ht="14.25" x14ac:dyDescent="0.2">
      <c r="A77" s="4"/>
      <c r="B77" s="26">
        <v>2020</v>
      </c>
      <c r="C77" s="124"/>
      <c r="D77" s="94"/>
      <c r="E77" s="93"/>
      <c r="F77" s="123"/>
      <c r="G77" s="94"/>
      <c r="H77" s="93"/>
      <c r="I77" s="123"/>
      <c r="J77" s="94"/>
      <c r="K77" s="93"/>
      <c r="L77" s="123"/>
      <c r="M77" s="94"/>
      <c r="N77" s="93"/>
      <c r="O77" s="123"/>
      <c r="P77" s="94"/>
      <c r="Q77" s="93"/>
      <c r="R77" s="123"/>
      <c r="S77" s="94"/>
      <c r="T77" s="93"/>
      <c r="U77" s="123"/>
      <c r="V77" s="94"/>
      <c r="W77" s="93"/>
      <c r="X77" s="123"/>
      <c r="Y77" s="94"/>
      <c r="Z77" s="94"/>
      <c r="AA77" s="187" t="str">
        <f t="shared" si="8"/>
        <v/>
      </c>
      <c r="AB77" s="189" t="str">
        <f t="shared" si="9"/>
        <v/>
      </c>
      <c r="AC77" s="185" t="str">
        <f t="shared" si="10"/>
        <v/>
      </c>
      <c r="AH77" s="376">
        <v>2020</v>
      </c>
      <c r="AI77" s="460"/>
      <c r="AJ77" s="595"/>
      <c r="AK77" s="503"/>
      <c r="AL77" s="596"/>
      <c r="AM77" s="595"/>
      <c r="AN77" s="503"/>
      <c r="AO77" s="596"/>
      <c r="AP77" s="595"/>
      <c r="AQ77" s="503"/>
      <c r="AR77" s="596"/>
      <c r="AS77" s="595"/>
      <c r="AT77" s="503"/>
      <c r="AU77" s="596"/>
      <c r="AV77" s="595"/>
      <c r="AW77" s="503"/>
      <c r="AX77" s="596"/>
      <c r="AY77" s="595"/>
      <c r="AZ77" s="593"/>
      <c r="BA77" s="597"/>
      <c r="BB77" s="591"/>
      <c r="BC77" s="449"/>
      <c r="BD77" s="597"/>
      <c r="BE77" s="591"/>
      <c r="BF77" s="449"/>
      <c r="BG77" s="592"/>
      <c r="BH77" s="591"/>
      <c r="BI77" s="449"/>
      <c r="BN77" s="443">
        <v>2020</v>
      </c>
      <c r="BO77" s="478"/>
      <c r="BP77" s="585"/>
      <c r="BQ77" s="479"/>
      <c r="BR77" s="586"/>
      <c r="BS77" s="585"/>
      <c r="BT77" s="479"/>
      <c r="BU77" s="586"/>
      <c r="BV77" s="585"/>
      <c r="BW77" s="479"/>
      <c r="BX77" s="586"/>
      <c r="BY77" s="585"/>
      <c r="BZ77" s="479"/>
      <c r="CA77" s="586"/>
      <c r="CB77" s="585"/>
      <c r="CC77" s="479"/>
      <c r="CD77" s="586"/>
      <c r="CE77" s="585"/>
      <c r="CF77" s="479"/>
      <c r="CG77" s="586"/>
      <c r="CH77" s="585"/>
      <c r="CI77" s="479"/>
      <c r="CJ77" s="586"/>
      <c r="CK77" s="585"/>
      <c r="CL77" s="479"/>
      <c r="CM77" s="586"/>
      <c r="CN77" s="585"/>
      <c r="CO77" s="479"/>
      <c r="CP77" s="378"/>
      <c r="CQ77" s="378"/>
      <c r="CR77" s="378"/>
      <c r="CS77" s="378"/>
    </row>
    <row r="78" spans="1:97" ht="14.25" x14ac:dyDescent="0.2">
      <c r="A78" s="4"/>
      <c r="B78" s="26">
        <v>2021</v>
      </c>
      <c r="C78" s="124"/>
      <c r="D78" s="94"/>
      <c r="E78" s="93"/>
      <c r="F78" s="123"/>
      <c r="G78" s="94"/>
      <c r="H78" s="93"/>
      <c r="I78" s="123"/>
      <c r="J78" s="94"/>
      <c r="K78" s="93"/>
      <c r="L78" s="123"/>
      <c r="M78" s="94"/>
      <c r="N78" s="93"/>
      <c r="O78" s="123"/>
      <c r="P78" s="94"/>
      <c r="Q78" s="93"/>
      <c r="R78" s="123"/>
      <c r="S78" s="94"/>
      <c r="T78" s="93"/>
      <c r="U78" s="123"/>
      <c r="V78" s="94"/>
      <c r="W78" s="93"/>
      <c r="X78" s="123"/>
      <c r="Y78" s="94"/>
      <c r="Z78" s="94"/>
      <c r="AA78" s="187" t="str">
        <f t="shared" ref="AA78:AA79" si="11">IF(COUNT(C78,F78,I78,L78,O78,R78,U78,X78)&lt;&gt;0,C78+F78+I78+L78+O78+R78+U78+X78,"")</f>
        <v/>
      </c>
      <c r="AB78" s="189" t="str">
        <f t="shared" ref="AB78:AB79" si="12">IF(COUNT(D78,G78,J78,M78,P78,S78,V78,Y78)&lt;&gt;0,D78+G78+J78+M78+P78+S78+V78+Y78,"")</f>
        <v/>
      </c>
      <c r="AC78" s="185" t="str">
        <f t="shared" ref="AC78:AC79" si="13">IF(COUNT(E78,H78,K78,N78,Q78,T78,W78,Z78)&lt;&gt;0,E78+H78+K78+N78+Q78+T78+W78+Z78,"")</f>
        <v/>
      </c>
      <c r="AH78" s="376">
        <v>2021</v>
      </c>
      <c r="AI78" s="460"/>
      <c r="AJ78" s="595"/>
      <c r="AK78" s="503"/>
      <c r="AL78" s="596"/>
      <c r="AM78" s="595"/>
      <c r="AN78" s="503"/>
      <c r="AO78" s="596"/>
      <c r="AP78" s="595"/>
      <c r="AQ78" s="503"/>
      <c r="AR78" s="596"/>
      <c r="AS78" s="595"/>
      <c r="AT78" s="503"/>
      <c r="AU78" s="596"/>
      <c r="AV78" s="595"/>
      <c r="AW78" s="503"/>
      <c r="AX78" s="596"/>
      <c r="AY78" s="595"/>
      <c r="AZ78" s="593"/>
      <c r="BA78" s="597"/>
      <c r="BB78" s="591"/>
      <c r="BC78" s="449"/>
      <c r="BD78" s="597"/>
      <c r="BE78" s="591"/>
      <c r="BF78" s="449"/>
      <c r="BG78" s="592"/>
      <c r="BH78" s="591"/>
      <c r="BI78" s="449"/>
      <c r="BN78" s="443">
        <v>2021</v>
      </c>
      <c r="BO78" s="478"/>
      <c r="BP78" s="585"/>
      <c r="BQ78" s="479"/>
      <c r="BR78" s="586"/>
      <c r="BS78" s="585"/>
      <c r="BT78" s="479"/>
      <c r="BU78" s="586"/>
      <c r="BV78" s="585"/>
      <c r="BW78" s="479"/>
      <c r="BX78" s="586"/>
      <c r="BY78" s="585"/>
      <c r="BZ78" s="479"/>
      <c r="CA78" s="586"/>
      <c r="CB78" s="585"/>
      <c r="CC78" s="479"/>
      <c r="CD78" s="586"/>
      <c r="CE78" s="585"/>
      <c r="CF78" s="479"/>
      <c r="CG78" s="586"/>
      <c r="CH78" s="585"/>
      <c r="CI78" s="479"/>
      <c r="CJ78" s="586"/>
      <c r="CK78" s="585"/>
      <c r="CL78" s="479"/>
      <c r="CM78" s="586"/>
      <c r="CN78" s="585"/>
      <c r="CO78" s="479"/>
      <c r="CP78" s="378"/>
      <c r="CQ78" s="378"/>
      <c r="CR78" s="378"/>
      <c r="CS78" s="378"/>
    </row>
    <row r="79" spans="1:97" ht="14.25" x14ac:dyDescent="0.2">
      <c r="A79" s="4"/>
      <c r="B79" s="26">
        <v>2022</v>
      </c>
      <c r="C79" s="124"/>
      <c r="D79" s="94"/>
      <c r="E79" s="93"/>
      <c r="F79" s="123"/>
      <c r="G79" s="94"/>
      <c r="H79" s="93"/>
      <c r="I79" s="123"/>
      <c r="J79" s="94"/>
      <c r="K79" s="93"/>
      <c r="L79" s="123"/>
      <c r="M79" s="94"/>
      <c r="N79" s="93"/>
      <c r="O79" s="123"/>
      <c r="P79" s="94"/>
      <c r="Q79" s="93"/>
      <c r="R79" s="123"/>
      <c r="S79" s="94"/>
      <c r="T79" s="93"/>
      <c r="U79" s="123"/>
      <c r="V79" s="94"/>
      <c r="W79" s="93"/>
      <c r="X79" s="123"/>
      <c r="Y79" s="94"/>
      <c r="Z79" s="94"/>
      <c r="AA79" s="187" t="str">
        <f t="shared" si="11"/>
        <v/>
      </c>
      <c r="AB79" s="189" t="str">
        <f t="shared" si="12"/>
        <v/>
      </c>
      <c r="AC79" s="185" t="str">
        <f t="shared" si="13"/>
        <v/>
      </c>
      <c r="AH79" s="376">
        <v>2022</v>
      </c>
      <c r="AI79" s="460"/>
      <c r="AJ79" s="595"/>
      <c r="AK79" s="503"/>
      <c r="AL79" s="596"/>
      <c r="AM79" s="595"/>
      <c r="AN79" s="503"/>
      <c r="AO79" s="596"/>
      <c r="AP79" s="595"/>
      <c r="AQ79" s="503"/>
      <c r="AR79" s="596"/>
      <c r="AS79" s="595"/>
      <c r="AT79" s="503"/>
      <c r="AU79" s="596"/>
      <c r="AV79" s="595"/>
      <c r="AW79" s="503"/>
      <c r="AX79" s="596"/>
      <c r="AY79" s="595"/>
      <c r="AZ79" s="593"/>
      <c r="BA79" s="597"/>
      <c r="BB79" s="591"/>
      <c r="BC79" s="449"/>
      <c r="BD79" s="597"/>
      <c r="BE79" s="591"/>
      <c r="BF79" s="449"/>
      <c r="BG79" s="592"/>
      <c r="BH79" s="591"/>
      <c r="BI79" s="449"/>
      <c r="BN79" s="443">
        <v>2022</v>
      </c>
      <c r="BO79" s="478"/>
      <c r="BP79" s="585"/>
      <c r="BQ79" s="479"/>
      <c r="BR79" s="586"/>
      <c r="BS79" s="585"/>
      <c r="BT79" s="479"/>
      <c r="BU79" s="586"/>
      <c r="BV79" s="585"/>
      <c r="BW79" s="479"/>
      <c r="BX79" s="586"/>
      <c r="BY79" s="585"/>
      <c r="BZ79" s="479"/>
      <c r="CA79" s="586"/>
      <c r="CB79" s="585"/>
      <c r="CC79" s="479"/>
      <c r="CD79" s="586"/>
      <c r="CE79" s="585"/>
      <c r="CF79" s="479"/>
      <c r="CG79" s="586"/>
      <c r="CH79" s="585"/>
      <c r="CI79" s="479"/>
      <c r="CJ79" s="586"/>
      <c r="CK79" s="585"/>
      <c r="CL79" s="479"/>
      <c r="CM79" s="586"/>
      <c r="CN79" s="585"/>
      <c r="CO79" s="479"/>
      <c r="CP79" s="378"/>
      <c r="CQ79" s="378"/>
      <c r="CR79" s="378"/>
      <c r="CS79" s="378"/>
    </row>
    <row r="80" spans="1:97" ht="14.25" x14ac:dyDescent="0.2">
      <c r="A80" s="4"/>
      <c r="B80" s="26">
        <v>2023</v>
      </c>
      <c r="C80" s="124"/>
      <c r="D80" s="94"/>
      <c r="E80" s="93"/>
      <c r="F80" s="123"/>
      <c r="G80" s="94"/>
      <c r="H80" s="93"/>
      <c r="I80" s="123"/>
      <c r="J80" s="94"/>
      <c r="K80" s="93"/>
      <c r="L80" s="123"/>
      <c r="M80" s="94"/>
      <c r="N80" s="93"/>
      <c r="O80" s="123"/>
      <c r="P80" s="94"/>
      <c r="Q80" s="93"/>
      <c r="R80" s="123"/>
      <c r="S80" s="94"/>
      <c r="T80" s="93"/>
      <c r="U80" s="123"/>
      <c r="V80" s="94"/>
      <c r="W80" s="93"/>
      <c r="X80" s="123"/>
      <c r="Y80" s="94"/>
      <c r="Z80" s="94"/>
      <c r="AA80" s="187" t="str">
        <f t="shared" ref="AA80:AA81" si="14">IF(COUNT(C80,F80,I80,L80,O80,R80,U80,X80)&lt;&gt;0,C80+F80+I80+L80+O80+R80+U80+X80,"")</f>
        <v/>
      </c>
      <c r="AB80" s="189" t="str">
        <f t="shared" ref="AB80:AB81" si="15">IF(COUNT(D80,G80,J80,M80,P80,S80,V80,Y80)&lt;&gt;0,D80+G80+J80+M80+P80+S80+V80+Y80,"")</f>
        <v/>
      </c>
      <c r="AC80" s="185" t="str">
        <f t="shared" ref="AC80:AC81" si="16">IF(COUNT(E80,H80,K80,N80,Q80,T80,W80,Z80)&lt;&gt;0,E80+H80+K80+N80+Q80+T80+W80+Z80,"")</f>
        <v/>
      </c>
      <c r="AH80" s="1358">
        <v>2023</v>
      </c>
      <c r="AI80" s="1127"/>
      <c r="AJ80" s="1128"/>
      <c r="AK80" s="1117"/>
      <c r="AL80" s="1118"/>
      <c r="AM80" s="1128"/>
      <c r="AN80" s="1117"/>
      <c r="AO80" s="1118"/>
      <c r="AP80" s="1128"/>
      <c r="AQ80" s="1117"/>
      <c r="AR80" s="1118"/>
      <c r="AS80" s="1128"/>
      <c r="AT80" s="1117"/>
      <c r="AU80" s="1118"/>
      <c r="AV80" s="1128"/>
      <c r="AW80" s="1117"/>
      <c r="AX80" s="1118"/>
      <c r="AY80" s="1128"/>
      <c r="AZ80" s="1128"/>
      <c r="BA80" s="1116"/>
      <c r="BB80" s="1128"/>
      <c r="BC80" s="1117"/>
      <c r="BD80" s="1116"/>
      <c r="BE80" s="1128"/>
      <c r="BF80" s="1117"/>
      <c r="BG80" s="1118"/>
      <c r="BH80" s="1128"/>
      <c r="BI80" s="1117"/>
      <c r="BN80" s="1360">
        <v>2023</v>
      </c>
      <c r="BO80" s="478"/>
      <c r="BP80" s="585"/>
      <c r="BQ80" s="479"/>
      <c r="BR80" s="586"/>
      <c r="BS80" s="585"/>
      <c r="BT80" s="479"/>
      <c r="BU80" s="586"/>
      <c r="BV80" s="585"/>
      <c r="BW80" s="479"/>
      <c r="BX80" s="586"/>
      <c r="BY80" s="585"/>
      <c r="BZ80" s="479"/>
      <c r="CA80" s="586"/>
      <c r="CB80" s="585"/>
      <c r="CC80" s="479"/>
      <c r="CD80" s="586"/>
      <c r="CE80" s="585"/>
      <c r="CF80" s="479"/>
      <c r="CG80" s="586"/>
      <c r="CH80" s="585"/>
      <c r="CI80" s="479"/>
      <c r="CJ80" s="586"/>
      <c r="CK80" s="585"/>
      <c r="CL80" s="479"/>
      <c r="CM80" s="586"/>
      <c r="CN80" s="585"/>
      <c r="CO80" s="479"/>
      <c r="CP80" s="378"/>
      <c r="CQ80" s="378"/>
      <c r="CR80" s="378"/>
      <c r="CS80" s="378"/>
    </row>
    <row r="81" spans="1:97" ht="14.25" x14ac:dyDescent="0.2">
      <c r="A81" s="4"/>
      <c r="B81" s="26">
        <v>2024</v>
      </c>
      <c r="C81" s="124"/>
      <c r="D81" s="94"/>
      <c r="E81" s="93"/>
      <c r="F81" s="123"/>
      <c r="G81" s="94"/>
      <c r="H81" s="93"/>
      <c r="I81" s="123"/>
      <c r="J81" s="94"/>
      <c r="K81" s="93"/>
      <c r="L81" s="123"/>
      <c r="M81" s="94"/>
      <c r="N81" s="93"/>
      <c r="O81" s="123"/>
      <c r="P81" s="94"/>
      <c r="Q81" s="93"/>
      <c r="R81" s="123"/>
      <c r="S81" s="94"/>
      <c r="T81" s="93"/>
      <c r="U81" s="123"/>
      <c r="V81" s="94"/>
      <c r="W81" s="93"/>
      <c r="X81" s="123"/>
      <c r="Y81" s="94"/>
      <c r="Z81" s="94"/>
      <c r="AA81" s="187" t="str">
        <f t="shared" si="14"/>
        <v/>
      </c>
      <c r="AB81" s="189" t="str">
        <f t="shared" si="15"/>
        <v/>
      </c>
      <c r="AC81" s="185" t="str">
        <f t="shared" si="16"/>
        <v/>
      </c>
      <c r="AH81" s="376">
        <v>2024</v>
      </c>
      <c r="AI81" s="460"/>
      <c r="AJ81" s="595"/>
      <c r="AK81" s="503"/>
      <c r="AL81" s="596"/>
      <c r="AM81" s="595"/>
      <c r="AN81" s="503"/>
      <c r="AO81" s="596"/>
      <c r="AP81" s="595"/>
      <c r="AQ81" s="503"/>
      <c r="AR81" s="596"/>
      <c r="AS81" s="595"/>
      <c r="AT81" s="503"/>
      <c r="AU81" s="596"/>
      <c r="AV81" s="595"/>
      <c r="AW81" s="503"/>
      <c r="AX81" s="596"/>
      <c r="AY81" s="595"/>
      <c r="AZ81" s="593"/>
      <c r="BA81" s="597"/>
      <c r="BB81" s="591"/>
      <c r="BC81" s="449"/>
      <c r="BD81" s="597"/>
      <c r="BE81" s="591"/>
      <c r="BF81" s="449"/>
      <c r="BG81" s="592"/>
      <c r="BH81" s="591"/>
      <c r="BI81" s="449"/>
      <c r="BN81" s="443">
        <v>2024</v>
      </c>
      <c r="BO81" s="478"/>
      <c r="BP81" s="585"/>
      <c r="BQ81" s="479"/>
      <c r="BR81" s="586"/>
      <c r="BS81" s="585"/>
      <c r="BT81" s="479"/>
      <c r="BU81" s="586"/>
      <c r="BV81" s="585"/>
      <c r="BW81" s="479"/>
      <c r="BX81" s="586"/>
      <c r="BY81" s="585"/>
      <c r="BZ81" s="479"/>
      <c r="CA81" s="586"/>
      <c r="CB81" s="585"/>
      <c r="CC81" s="479"/>
      <c r="CD81" s="586"/>
      <c r="CE81" s="585"/>
      <c r="CF81" s="479"/>
      <c r="CG81" s="586"/>
      <c r="CH81" s="585"/>
      <c r="CI81" s="479"/>
      <c r="CJ81" s="586"/>
      <c r="CK81" s="585"/>
      <c r="CL81" s="479"/>
      <c r="CM81" s="586"/>
      <c r="CN81" s="585"/>
      <c r="CO81" s="479"/>
      <c r="CP81" s="378"/>
      <c r="CQ81" s="378"/>
      <c r="CR81" s="378"/>
      <c r="CS81" s="378"/>
    </row>
    <row r="82" spans="1:97" ht="14.25" customHeight="1" thickBot="1" x14ac:dyDescent="0.25">
      <c r="B82" s="141" t="s">
        <v>1340</v>
      </c>
      <c r="C82" s="555"/>
      <c r="D82" s="559"/>
      <c r="E82" s="556"/>
      <c r="F82" s="560"/>
      <c r="G82" s="559"/>
      <c r="H82" s="556"/>
      <c r="I82" s="560"/>
      <c r="J82" s="559"/>
      <c r="K82" s="556"/>
      <c r="L82" s="560"/>
      <c r="M82" s="559"/>
      <c r="N82" s="556"/>
      <c r="O82" s="560"/>
      <c r="P82" s="559"/>
      <c r="Q82" s="556"/>
      <c r="R82" s="560"/>
      <c r="S82" s="559"/>
      <c r="T82" s="556"/>
      <c r="U82" s="560"/>
      <c r="V82" s="559"/>
      <c r="W82" s="556"/>
      <c r="X82" s="560"/>
      <c r="Y82" s="559"/>
      <c r="Z82" s="559"/>
      <c r="AA82" s="187" t="str">
        <f t="shared" ref="AA82" si="17">IF(COUNT(C82,F82,I82,L82,O82,R82,U82,X82)&lt;&gt;0,C82+F82+I82+L82+O82+R82+U82+X82,"")</f>
        <v/>
      </c>
      <c r="AB82" s="189" t="str">
        <f t="shared" ref="AB82" si="18">IF(COUNT(D82,G82,J82,M82,P82,S82,V82,Y82)&lt;&gt;0,D82+G82+J82+M82+P82+S82+V82+Y82,"")</f>
        <v/>
      </c>
      <c r="AC82" s="185" t="str">
        <f t="shared" ref="AC82" si="19">IF(COUNT(E82,H82,K82,N82,Q82,T82,W82,Z82)&lt;&gt;0,E82+H82+K82+N82+Q82+T82+W82+Z82,"")</f>
        <v/>
      </c>
      <c r="AH82" s="309"/>
      <c r="AI82" s="309"/>
      <c r="AJ82" s="309"/>
      <c r="AK82" s="309"/>
      <c r="AL82" s="309"/>
      <c r="AM82" s="309"/>
      <c r="AN82" s="309"/>
      <c r="AO82" s="309"/>
      <c r="AP82" s="309"/>
      <c r="AQ82" s="309"/>
      <c r="AR82" s="309"/>
      <c r="AS82" s="309"/>
      <c r="AT82" s="309"/>
      <c r="AU82" s="309"/>
      <c r="AV82" s="309"/>
      <c r="AW82" s="309"/>
      <c r="AX82" s="309"/>
      <c r="AY82" s="309"/>
      <c r="AZ82" s="309"/>
      <c r="BA82" s="309"/>
      <c r="BB82" s="309"/>
      <c r="BC82" s="309"/>
      <c r="BD82" s="309"/>
      <c r="BE82" s="309"/>
      <c r="BF82" s="309"/>
      <c r="BG82" s="309"/>
      <c r="BH82" s="309"/>
      <c r="BI82" s="309"/>
      <c r="BN82" s="378"/>
      <c r="BO82" s="378"/>
      <c r="BP82" s="378"/>
      <c r="BQ82" s="378"/>
      <c r="BR82" s="378"/>
      <c r="BS82" s="378"/>
      <c r="BT82" s="378"/>
      <c r="BU82" s="378"/>
      <c r="BV82" s="378"/>
      <c r="BW82" s="378"/>
      <c r="BX82" s="378"/>
      <c r="BY82" s="378"/>
      <c r="BZ82" s="378"/>
      <c r="CA82" s="378"/>
      <c r="CB82" s="378"/>
      <c r="CC82" s="378"/>
      <c r="CD82" s="378"/>
      <c r="CE82" s="378"/>
      <c r="CF82" s="378"/>
      <c r="CG82" s="378"/>
      <c r="CH82" s="378"/>
      <c r="CI82" s="378"/>
      <c r="CJ82" s="378"/>
      <c r="CK82" s="378"/>
      <c r="CL82" s="378"/>
      <c r="CM82" s="378"/>
      <c r="CN82" s="378"/>
      <c r="CO82" s="378"/>
      <c r="CP82" s="378"/>
      <c r="CQ82" s="378"/>
      <c r="CR82" s="378"/>
      <c r="CS82" s="378"/>
    </row>
    <row r="83" spans="1:97" ht="92.1" customHeight="1" thickBot="1" x14ac:dyDescent="0.25">
      <c r="B83" s="275" t="s">
        <v>1320</v>
      </c>
      <c r="C83" s="880"/>
      <c r="D83" s="880"/>
      <c r="E83" s="880"/>
      <c r="F83" s="880"/>
      <c r="G83" s="880"/>
      <c r="H83" s="880"/>
      <c r="I83" s="880"/>
      <c r="J83" s="880"/>
      <c r="K83" s="880"/>
      <c r="L83" s="880"/>
      <c r="M83" s="880"/>
      <c r="N83" s="880"/>
      <c r="O83" s="880"/>
      <c r="P83" s="880"/>
      <c r="Q83" s="880"/>
      <c r="R83" s="880"/>
      <c r="S83" s="880"/>
      <c r="T83" s="880"/>
      <c r="U83" s="880"/>
      <c r="V83" s="880"/>
      <c r="W83" s="880"/>
      <c r="X83" s="880"/>
      <c r="Y83" s="880"/>
      <c r="Z83" s="880"/>
      <c r="AA83" s="1121"/>
      <c r="AB83" s="1122"/>
      <c r="AC83" s="845"/>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row>
    <row r="84" spans="1:97" ht="91.5" customHeight="1" thickBot="1" x14ac:dyDescent="0.25">
      <c r="B84" s="142" t="s">
        <v>1306</v>
      </c>
      <c r="C84" s="130"/>
      <c r="D84" s="143"/>
      <c r="E84" s="131"/>
      <c r="F84" s="144"/>
      <c r="G84" s="143"/>
      <c r="H84" s="131"/>
      <c r="I84" s="144"/>
      <c r="J84" s="143"/>
      <c r="K84" s="131"/>
      <c r="L84" s="144"/>
      <c r="M84" s="143"/>
      <c r="N84" s="131"/>
      <c r="O84" s="144"/>
      <c r="P84" s="143"/>
      <c r="Q84" s="131"/>
      <c r="R84" s="144"/>
      <c r="S84" s="143"/>
      <c r="T84" s="131"/>
      <c r="U84" s="144"/>
      <c r="V84" s="143"/>
      <c r="W84" s="131"/>
      <c r="X84" s="144"/>
      <c r="Y84" s="143"/>
      <c r="Z84" s="143"/>
      <c r="AA84" s="837"/>
      <c r="AB84" s="838"/>
      <c r="AC84" s="839"/>
      <c r="AH84" s="309"/>
      <c r="AI84" s="309"/>
      <c r="AJ84" s="309"/>
      <c r="AK84" s="309"/>
      <c r="AL84" s="309"/>
      <c r="AM84" s="309"/>
      <c r="AN84" s="309"/>
      <c r="AO84" s="309"/>
      <c r="AP84" s="309"/>
      <c r="AQ84" s="309"/>
      <c r="AR84" s="309"/>
      <c r="AS84" s="309"/>
      <c r="AT84" s="309"/>
      <c r="AU84" s="309"/>
      <c r="AV84" s="309"/>
      <c r="AW84" s="309"/>
      <c r="AX84" s="309"/>
      <c r="AY84" s="309"/>
      <c r="AZ84" s="309"/>
      <c r="BA84" s="309"/>
      <c r="BB84" s="309"/>
      <c r="BC84" s="309"/>
      <c r="BD84" s="309"/>
      <c r="BE84" s="309"/>
      <c r="BF84" s="309"/>
      <c r="BG84" s="309"/>
      <c r="BH84" s="309"/>
      <c r="BI84" s="309"/>
      <c r="BN84" s="378"/>
      <c r="BO84" s="378"/>
      <c r="BP84" s="378"/>
      <c r="BQ84" s="378"/>
      <c r="BR84" s="378"/>
      <c r="BS84" s="378"/>
      <c r="BT84" s="378"/>
      <c r="BU84" s="378"/>
      <c r="BV84" s="378"/>
      <c r="BW84" s="378"/>
      <c r="BX84" s="378"/>
      <c r="BY84" s="378"/>
      <c r="BZ84" s="378"/>
      <c r="CA84" s="378"/>
      <c r="CB84" s="378"/>
      <c r="CC84" s="378"/>
      <c r="CD84" s="378"/>
      <c r="CE84" s="378"/>
      <c r="CF84" s="378"/>
      <c r="CG84" s="378"/>
      <c r="CH84" s="378"/>
      <c r="CI84" s="378"/>
      <c r="CJ84" s="378"/>
      <c r="CK84" s="378"/>
      <c r="CL84" s="378"/>
      <c r="CM84" s="378"/>
      <c r="CN84" s="378"/>
      <c r="CO84" s="378"/>
      <c r="CP84" s="378"/>
      <c r="CQ84" s="378"/>
      <c r="CR84" s="378"/>
      <c r="CS84" s="378"/>
    </row>
    <row r="85" spans="1:97" ht="20.100000000000001" customHeight="1" x14ac:dyDescent="0.2">
      <c r="B85" s="5"/>
      <c r="C85" s="273"/>
      <c r="D85" s="273"/>
      <c r="E85" s="273"/>
      <c r="F85" s="273"/>
      <c r="G85" s="273"/>
      <c r="H85" s="273"/>
      <c r="I85" s="273"/>
      <c r="J85" s="273"/>
      <c r="K85" s="273"/>
      <c r="L85" s="273"/>
      <c r="M85" s="273"/>
      <c r="N85" s="273"/>
      <c r="O85" s="273"/>
      <c r="P85" s="273"/>
      <c r="Q85" s="273"/>
      <c r="R85" s="273"/>
      <c r="S85" s="273"/>
      <c r="T85" s="273"/>
      <c r="U85" s="5"/>
      <c r="V85" s="5"/>
      <c r="W85" s="5"/>
      <c r="AH85" s="309"/>
      <c r="AI85" s="309"/>
      <c r="AJ85" s="309"/>
      <c r="AK85" s="309"/>
      <c r="AL85" s="309"/>
      <c r="AM85" s="309"/>
      <c r="AN85" s="309"/>
      <c r="AO85" s="309"/>
      <c r="AP85" s="309"/>
      <c r="AQ85" s="309"/>
      <c r="AR85" s="309"/>
      <c r="AS85" s="309"/>
      <c r="AT85" s="309"/>
      <c r="AU85" s="309"/>
      <c r="AV85" s="309"/>
      <c r="AW85" s="309"/>
      <c r="AX85" s="309"/>
      <c r="AY85" s="309"/>
      <c r="AZ85" s="309"/>
      <c r="BA85" s="309"/>
      <c r="BB85" s="309"/>
      <c r="BC85" s="309"/>
      <c r="BD85" s="309"/>
      <c r="BE85" s="309"/>
      <c r="BF85" s="309"/>
      <c r="BG85" s="309"/>
      <c r="BH85" s="309"/>
      <c r="BI85" s="309"/>
      <c r="BN85" s="378"/>
      <c r="BO85" s="378"/>
      <c r="BP85" s="378"/>
      <c r="BQ85" s="378"/>
      <c r="BR85" s="378"/>
      <c r="BS85" s="378"/>
      <c r="BT85" s="378"/>
      <c r="BU85" s="378"/>
      <c r="BV85" s="378"/>
      <c r="BW85" s="378"/>
      <c r="BX85" s="378"/>
      <c r="BY85" s="378"/>
      <c r="BZ85" s="378"/>
      <c r="CA85" s="378"/>
      <c r="CB85" s="378"/>
      <c r="CC85" s="378"/>
      <c r="CD85" s="378"/>
      <c r="CE85" s="378"/>
      <c r="CF85" s="378"/>
      <c r="CG85" s="378"/>
      <c r="CH85" s="378"/>
      <c r="CI85" s="378"/>
      <c r="CJ85" s="378"/>
      <c r="CK85" s="378"/>
      <c r="CL85" s="378"/>
      <c r="CM85" s="378"/>
      <c r="CN85" s="378"/>
      <c r="CO85" s="378"/>
      <c r="CP85" s="378"/>
      <c r="CQ85" s="378"/>
      <c r="CR85" s="378"/>
      <c r="CS85" s="378"/>
    </row>
    <row r="86" spans="1:97" ht="20.100000000000001" customHeight="1" x14ac:dyDescent="0.2">
      <c r="B86" s="632" t="s">
        <v>200</v>
      </c>
      <c r="C86" s="632" t="s">
        <v>683</v>
      </c>
      <c r="D86" s="632" t="s">
        <v>684</v>
      </c>
      <c r="E86" s="632" t="s">
        <v>685</v>
      </c>
      <c r="F86" s="632" t="s">
        <v>686</v>
      </c>
      <c r="G86" s="632" t="s">
        <v>687</v>
      </c>
      <c r="H86" s="632" t="s">
        <v>688</v>
      </c>
      <c r="I86" s="632" t="s">
        <v>689</v>
      </c>
      <c r="J86" s="632" t="s">
        <v>690</v>
      </c>
      <c r="K86" s="632" t="s">
        <v>691</v>
      </c>
      <c r="L86" s="632" t="s">
        <v>692</v>
      </c>
      <c r="M86" s="632" t="s">
        <v>693</v>
      </c>
      <c r="N86" s="632" t="s">
        <v>694</v>
      </c>
      <c r="O86" s="632" t="s">
        <v>695</v>
      </c>
      <c r="P86" s="632" t="s">
        <v>696</v>
      </c>
      <c r="Q86" s="632" t="s">
        <v>697</v>
      </c>
      <c r="R86" s="632" t="s">
        <v>698</v>
      </c>
      <c r="S86" s="632" t="s">
        <v>699</v>
      </c>
      <c r="T86" s="632" t="s">
        <v>700</v>
      </c>
      <c r="U86" s="635" t="s">
        <v>701</v>
      </c>
      <c r="V86" s="635" t="s">
        <v>702</v>
      </c>
      <c r="W86" s="635" t="s">
        <v>703</v>
      </c>
      <c r="X86" s="635" t="s">
        <v>704</v>
      </c>
      <c r="Y86" s="635" t="s">
        <v>705</v>
      </c>
      <c r="Z86" s="635" t="s">
        <v>1256</v>
      </c>
      <c r="AA86" s="635" t="s">
        <v>1257</v>
      </c>
      <c r="AB86" s="635" t="s">
        <v>1258</v>
      </c>
      <c r="AC86" s="635" t="s">
        <v>1259</v>
      </c>
      <c r="AH86" s="309"/>
      <c r="AI86" s="309"/>
      <c r="AJ86" s="309"/>
      <c r="AK86" s="309"/>
      <c r="AL86" s="309"/>
      <c r="AM86" s="309"/>
      <c r="AN86" s="309"/>
      <c r="AO86" s="309"/>
      <c r="AP86" s="309"/>
      <c r="AQ86" s="309"/>
      <c r="AR86" s="309"/>
      <c r="AS86" s="309"/>
      <c r="AT86" s="309"/>
      <c r="AU86" s="309"/>
      <c r="AV86" s="309"/>
      <c r="AW86" s="309"/>
      <c r="AX86" s="309"/>
      <c r="AY86" s="309"/>
      <c r="AZ86" s="309"/>
      <c r="BA86" s="309"/>
      <c r="BB86" s="309"/>
      <c r="BC86" s="309"/>
      <c r="BD86" s="309"/>
      <c r="BE86" s="309"/>
      <c r="BF86" s="309"/>
      <c r="BG86" s="309"/>
      <c r="BH86" s="309"/>
      <c r="BI86" s="309"/>
      <c r="BN86" s="378"/>
      <c r="BO86" s="378"/>
      <c r="BP86" s="378"/>
      <c r="BQ86" s="378"/>
      <c r="BR86" s="378"/>
      <c r="BS86" s="378"/>
      <c r="BT86" s="378"/>
      <c r="BU86" s="378"/>
      <c r="BV86" s="378"/>
      <c r="BW86" s="378"/>
      <c r="BX86" s="378"/>
      <c r="BY86" s="378"/>
      <c r="BZ86" s="378"/>
      <c r="CA86" s="378"/>
      <c r="CB86" s="378"/>
      <c r="CC86" s="378"/>
      <c r="CD86" s="378"/>
      <c r="CE86" s="378"/>
      <c r="CF86" s="378"/>
      <c r="CG86" s="378"/>
      <c r="CH86" s="378"/>
      <c r="CI86" s="378"/>
      <c r="CJ86" s="378"/>
      <c r="CK86" s="378"/>
      <c r="CL86" s="378"/>
      <c r="CM86" s="378"/>
      <c r="CN86" s="378"/>
      <c r="CO86" s="378"/>
      <c r="CP86" s="378"/>
      <c r="CQ86" s="378"/>
      <c r="CR86" s="378"/>
      <c r="CS86" s="378"/>
    </row>
    <row r="87" spans="1:97" ht="20.100000000000001" customHeight="1" x14ac:dyDescent="0.2">
      <c r="B87" s="5"/>
      <c r="C87" s="5"/>
      <c r="D87" s="5"/>
      <c r="E87" s="5"/>
      <c r="F87" s="5"/>
      <c r="G87" s="5"/>
      <c r="H87" s="5"/>
      <c r="I87" s="5"/>
      <c r="J87" s="5"/>
      <c r="K87" s="5"/>
      <c r="L87" s="5"/>
      <c r="M87" s="5"/>
      <c r="N87" s="5"/>
      <c r="O87" s="5"/>
      <c r="P87" s="5"/>
      <c r="Q87" s="5"/>
      <c r="R87" s="5"/>
      <c r="S87" s="5"/>
      <c r="T87" s="5"/>
      <c r="U87" s="5"/>
      <c r="V87" s="5"/>
      <c r="W87" s="5"/>
      <c r="AH87" s="309"/>
      <c r="AI87" s="309"/>
      <c r="AJ87" s="309"/>
      <c r="AK87" s="309"/>
      <c r="AL87" s="309"/>
      <c r="AM87" s="309"/>
      <c r="AN87" s="309"/>
      <c r="AO87" s="309"/>
      <c r="AP87" s="309"/>
      <c r="AQ87" s="309"/>
      <c r="AR87" s="309"/>
      <c r="AS87" s="309"/>
      <c r="AT87" s="309"/>
      <c r="AU87" s="309"/>
      <c r="AV87" s="309"/>
      <c r="AW87" s="309"/>
      <c r="AX87" s="309"/>
      <c r="AY87" s="309"/>
      <c r="AZ87" s="309"/>
      <c r="BA87" s="309"/>
      <c r="BB87" s="309"/>
      <c r="BC87" s="309"/>
      <c r="BD87" s="309"/>
      <c r="BE87" s="309"/>
      <c r="BF87" s="309"/>
      <c r="BG87" s="309"/>
      <c r="BH87" s="309"/>
      <c r="BI87" s="309"/>
      <c r="BN87" s="378"/>
      <c r="BO87" s="378"/>
      <c r="BP87" s="378"/>
      <c r="BQ87" s="378"/>
      <c r="BR87" s="378"/>
      <c r="BS87" s="378"/>
      <c r="BT87" s="378"/>
      <c r="BU87" s="378"/>
      <c r="BV87" s="378"/>
      <c r="BW87" s="378"/>
      <c r="BX87" s="378"/>
      <c r="BY87" s="378"/>
      <c r="BZ87" s="378"/>
      <c r="CA87" s="378"/>
      <c r="CB87" s="378"/>
      <c r="CC87" s="378"/>
      <c r="CD87" s="378"/>
      <c r="CE87" s="378"/>
      <c r="CF87" s="378"/>
      <c r="CG87" s="378"/>
      <c r="CH87" s="378"/>
      <c r="CI87" s="378"/>
      <c r="CJ87" s="378"/>
      <c r="CK87" s="378"/>
      <c r="CL87" s="378"/>
      <c r="CM87" s="378"/>
      <c r="CN87" s="378"/>
      <c r="CO87" s="378"/>
      <c r="CP87" s="378"/>
      <c r="CQ87" s="378"/>
      <c r="CR87" s="378"/>
      <c r="CS87" s="378"/>
    </row>
    <row r="88" spans="1:97" ht="14.25" customHeight="1" x14ac:dyDescent="0.25">
      <c r="B88" s="66" t="s">
        <v>706</v>
      </c>
      <c r="C88" s="5"/>
      <c r="D88" s="5"/>
      <c r="E88" s="5"/>
      <c r="F88" s="5"/>
      <c r="G88" s="5"/>
      <c r="H88" s="5"/>
      <c r="I88" s="5"/>
      <c r="J88" s="5"/>
      <c r="K88" s="5"/>
      <c r="L88" s="5"/>
      <c r="M88" s="5"/>
      <c r="N88" s="5"/>
      <c r="O88" s="5"/>
      <c r="P88" s="5"/>
      <c r="Q88" s="5"/>
      <c r="R88" s="5"/>
      <c r="S88" s="5"/>
      <c r="T88" s="5"/>
      <c r="U88" s="5"/>
      <c r="V88" s="5"/>
      <c r="W88" s="5"/>
      <c r="AH88" s="504"/>
      <c r="AI88" s="309"/>
      <c r="AJ88" s="309"/>
      <c r="AK88" s="309"/>
      <c r="AL88" s="309"/>
      <c r="AM88" s="309"/>
      <c r="AN88" s="309"/>
      <c r="AO88" s="309"/>
      <c r="AP88" s="309"/>
      <c r="AQ88" s="309"/>
      <c r="AR88" s="309"/>
      <c r="AS88" s="309"/>
      <c r="AT88" s="309"/>
      <c r="AU88" s="309"/>
      <c r="AV88" s="309"/>
      <c r="AW88" s="309"/>
      <c r="AX88" s="309"/>
      <c r="AY88" s="309"/>
      <c r="AZ88" s="309"/>
      <c r="BA88" s="309"/>
      <c r="BB88" s="309"/>
      <c r="BC88" s="309"/>
      <c r="BD88" s="309"/>
      <c r="BE88" s="309"/>
      <c r="BF88" s="309"/>
      <c r="BG88" s="309"/>
      <c r="BH88" s="309"/>
      <c r="BI88" s="309"/>
      <c r="BN88" s="505"/>
      <c r="BO88" s="378"/>
      <c r="BP88" s="378"/>
      <c r="BQ88" s="378"/>
      <c r="BR88" s="378"/>
      <c r="BS88" s="378"/>
      <c r="BT88" s="378"/>
      <c r="BU88" s="378"/>
      <c r="BV88" s="378"/>
      <c r="BW88" s="378"/>
      <c r="BX88" s="378"/>
      <c r="BY88" s="378"/>
      <c r="BZ88" s="378"/>
      <c r="CA88" s="378"/>
      <c r="CB88" s="378"/>
      <c r="CC88" s="378"/>
      <c r="CD88" s="378"/>
      <c r="CE88" s="378"/>
      <c r="CF88" s="378"/>
      <c r="CG88" s="378"/>
      <c r="CH88" s="378"/>
      <c r="CI88" s="378"/>
      <c r="CJ88" s="378"/>
      <c r="CK88" s="378"/>
      <c r="CL88" s="378"/>
      <c r="CM88" s="378"/>
      <c r="CN88" s="378"/>
      <c r="CO88" s="378"/>
      <c r="CP88" s="378"/>
      <c r="CQ88" s="378"/>
      <c r="CR88" s="378"/>
      <c r="CS88" s="378"/>
    </row>
    <row r="89" spans="1:97" ht="9.9499999999999993" customHeight="1" x14ac:dyDescent="0.2">
      <c r="B89" s="5"/>
      <c r="C89" s="5"/>
      <c r="D89" s="5"/>
      <c r="E89" s="5"/>
      <c r="F89" s="5"/>
      <c r="G89" s="5"/>
      <c r="H89" s="5"/>
      <c r="I89" s="5"/>
      <c r="J89" s="5"/>
      <c r="K89" s="5"/>
      <c r="L89" s="5"/>
      <c r="M89" s="5"/>
      <c r="N89" s="5"/>
      <c r="O89" s="5"/>
      <c r="P89" s="5"/>
      <c r="Q89" s="5"/>
      <c r="R89" s="5"/>
      <c r="S89" s="5"/>
      <c r="T89" s="5"/>
      <c r="U89" s="5"/>
      <c r="V89" s="5"/>
      <c r="W89" s="5"/>
      <c r="AH89" s="309"/>
      <c r="AI89" s="309"/>
      <c r="AJ89" s="309"/>
      <c r="AK89" s="309"/>
      <c r="AL89" s="309"/>
      <c r="AM89" s="309"/>
      <c r="AN89" s="309"/>
      <c r="AO89" s="309"/>
      <c r="AP89" s="309"/>
      <c r="AQ89" s="309"/>
      <c r="AR89" s="309"/>
      <c r="AS89" s="309"/>
      <c r="AT89" s="309"/>
      <c r="AU89" s="309"/>
      <c r="AV89" s="309"/>
      <c r="AW89" s="309"/>
      <c r="AX89" s="309"/>
      <c r="AY89" s="309"/>
      <c r="AZ89" s="309"/>
      <c r="BA89" s="309"/>
      <c r="BB89" s="309"/>
      <c r="BC89" s="309"/>
      <c r="BD89" s="309"/>
      <c r="BE89" s="309"/>
      <c r="BF89" s="309"/>
      <c r="BG89" s="309"/>
      <c r="BH89" s="309"/>
      <c r="BI89" s="309"/>
      <c r="BN89" s="378"/>
      <c r="BO89" s="378"/>
      <c r="BP89" s="378"/>
      <c r="BQ89" s="378"/>
      <c r="BR89" s="378"/>
      <c r="BS89" s="378"/>
      <c r="BT89" s="378"/>
      <c r="BU89" s="378"/>
      <c r="BV89" s="378"/>
      <c r="BW89" s="378"/>
      <c r="BX89" s="378"/>
      <c r="BY89" s="378"/>
      <c r="BZ89" s="378"/>
      <c r="CA89" s="378"/>
      <c r="CB89" s="378"/>
      <c r="CC89" s="378"/>
      <c r="CD89" s="378"/>
      <c r="CE89" s="378"/>
      <c r="CF89" s="378"/>
      <c r="CG89" s="378"/>
      <c r="CH89" s="378"/>
      <c r="CI89" s="378"/>
      <c r="CJ89" s="378"/>
      <c r="CK89" s="378"/>
      <c r="CL89" s="378"/>
      <c r="CM89" s="378"/>
      <c r="CN89" s="378"/>
      <c r="CO89" s="378"/>
      <c r="CP89" s="378"/>
      <c r="CQ89" s="378"/>
      <c r="CR89" s="378"/>
      <c r="CS89" s="378"/>
    </row>
    <row r="90" spans="1:97" ht="14.25" customHeight="1" x14ac:dyDescent="0.25">
      <c r="B90" s="1896"/>
      <c r="C90" s="115" t="s">
        <v>64</v>
      </c>
      <c r="D90" s="116" t="s">
        <v>65</v>
      </c>
      <c r="E90" s="115" t="s">
        <v>66</v>
      </c>
      <c r="F90" s="116" t="s">
        <v>67</v>
      </c>
      <c r="G90" s="115" t="s">
        <v>68</v>
      </c>
      <c r="H90" s="116" t="s">
        <v>69</v>
      </c>
      <c r="I90" s="115" t="s">
        <v>70</v>
      </c>
      <c r="J90" s="116" t="s">
        <v>71</v>
      </c>
      <c r="K90" s="115" t="s">
        <v>72</v>
      </c>
      <c r="L90" s="116" t="s">
        <v>73</v>
      </c>
      <c r="M90" s="115" t="s">
        <v>74</v>
      </c>
      <c r="N90" s="116" t="s">
        <v>75</v>
      </c>
      <c r="O90" s="115" t="s">
        <v>76</v>
      </c>
      <c r="P90" s="116" t="s">
        <v>77</v>
      </c>
      <c r="Q90" s="115" t="s">
        <v>78</v>
      </c>
      <c r="R90" s="116" t="s">
        <v>79</v>
      </c>
      <c r="S90" s="115" t="s">
        <v>78</v>
      </c>
      <c r="T90" s="116" t="s">
        <v>79</v>
      </c>
      <c r="U90" s="115" t="s">
        <v>80</v>
      </c>
      <c r="V90" s="116" t="s">
        <v>81</v>
      </c>
      <c r="W90" s="116" t="s">
        <v>82</v>
      </c>
      <c r="AH90" s="444"/>
      <c r="AI90" s="461"/>
      <c r="AJ90" s="313"/>
      <c r="AK90" s="461"/>
      <c r="AL90" s="313"/>
      <c r="AM90" s="461"/>
      <c r="AN90" s="313"/>
      <c r="AO90" s="461"/>
      <c r="AP90" s="313"/>
      <c r="AQ90" s="461"/>
      <c r="AR90" s="313"/>
      <c r="AS90" s="461"/>
      <c r="AT90" s="313"/>
      <c r="AU90" s="461"/>
      <c r="AV90" s="313"/>
      <c r="AW90" s="461"/>
      <c r="AX90" s="313"/>
      <c r="AY90" s="461"/>
      <c r="AZ90" s="313"/>
      <c r="BA90" s="461"/>
      <c r="BB90" s="313"/>
      <c r="BC90" s="313"/>
      <c r="BD90" s="309"/>
      <c r="BE90" s="309"/>
      <c r="BF90" s="309"/>
      <c r="BG90" s="309"/>
      <c r="BH90" s="309"/>
      <c r="BI90" s="309"/>
      <c r="BN90" s="474"/>
      <c r="BO90" s="490"/>
      <c r="BP90" s="382"/>
      <c r="BQ90" s="490"/>
      <c r="BR90" s="382"/>
      <c r="BS90" s="490"/>
      <c r="BT90" s="382"/>
      <c r="BU90" s="490"/>
      <c r="BV90" s="382"/>
      <c r="BW90" s="490"/>
      <c r="BX90" s="382"/>
      <c r="BY90" s="490"/>
      <c r="BZ90" s="382"/>
      <c r="CA90" s="490"/>
      <c r="CB90" s="382"/>
      <c r="CC90" s="490"/>
      <c r="CD90" s="382"/>
      <c r="CE90" s="490"/>
      <c r="CF90" s="382"/>
      <c r="CG90" s="490"/>
      <c r="CH90" s="382"/>
      <c r="CI90" s="382"/>
      <c r="CJ90" s="378"/>
      <c r="CK90" s="378"/>
      <c r="CL90" s="378"/>
      <c r="CM90" s="378"/>
      <c r="CN90" s="378"/>
      <c r="CO90" s="378"/>
      <c r="CP90" s="378"/>
      <c r="CQ90" s="378"/>
      <c r="CR90" s="378"/>
      <c r="CS90" s="378"/>
    </row>
    <row r="91" spans="1:97" ht="39" customHeight="1" x14ac:dyDescent="0.25">
      <c r="B91" s="1897"/>
      <c r="C91" s="1899" t="s">
        <v>636</v>
      </c>
      <c r="D91" s="33"/>
      <c r="E91" s="86"/>
      <c r="F91" s="1901" t="s">
        <v>637</v>
      </c>
      <c r="G91" s="33"/>
      <c r="H91" s="105"/>
      <c r="I91" s="1901" t="s">
        <v>638</v>
      </c>
      <c r="J91" s="33"/>
      <c r="K91" s="105"/>
      <c r="L91" s="1901" t="s">
        <v>639</v>
      </c>
      <c r="M91" s="33"/>
      <c r="N91" s="105"/>
      <c r="O91" s="1901" t="s">
        <v>640</v>
      </c>
      <c r="P91" s="33"/>
      <c r="Q91" s="105"/>
      <c r="R91" s="1901" t="s">
        <v>641</v>
      </c>
      <c r="S91" s="33"/>
      <c r="T91" s="106"/>
      <c r="U91" s="1911" t="s">
        <v>648</v>
      </c>
      <c r="V91" s="33"/>
      <c r="W91" s="105"/>
      <c r="AH91" s="571" t="s">
        <v>706</v>
      </c>
      <c r="AI91" s="466"/>
      <c r="AJ91" s="321"/>
      <c r="AK91" s="321"/>
      <c r="AL91" s="466"/>
      <c r="AM91" s="321"/>
      <c r="AN91" s="321"/>
      <c r="AO91" s="466"/>
      <c r="AP91" s="321"/>
      <c r="AQ91" s="321"/>
      <c r="AR91" s="466"/>
      <c r="AS91" s="321"/>
      <c r="AT91" s="321"/>
      <c r="AU91" s="466"/>
      <c r="AV91" s="321"/>
      <c r="AW91" s="321"/>
      <c r="AX91" s="466"/>
      <c r="AY91" s="321"/>
      <c r="AZ91" s="321"/>
      <c r="BA91" s="467"/>
      <c r="BB91" s="321"/>
      <c r="BC91" s="321"/>
      <c r="BD91" s="309"/>
      <c r="BE91" s="309"/>
      <c r="BF91" s="309"/>
      <c r="BG91" s="309"/>
      <c r="BH91" s="309"/>
      <c r="BI91" s="309"/>
      <c r="BN91" s="580" t="s">
        <v>706</v>
      </c>
      <c r="BO91" s="495"/>
      <c r="BP91" s="390"/>
      <c r="BQ91" s="390"/>
      <c r="BR91" s="495"/>
      <c r="BS91" s="390"/>
      <c r="BT91" s="390"/>
      <c r="BU91" s="495"/>
      <c r="BV91" s="390"/>
      <c r="BW91" s="390"/>
      <c r="BX91" s="495"/>
      <c r="BY91" s="390"/>
      <c r="BZ91" s="390"/>
      <c r="CA91" s="495"/>
      <c r="CB91" s="390"/>
      <c r="CC91" s="390"/>
      <c r="CD91" s="495"/>
      <c r="CE91" s="390"/>
      <c r="CF91" s="390"/>
      <c r="CG91" s="496"/>
      <c r="CH91" s="390"/>
      <c r="CI91" s="390"/>
      <c r="CJ91" s="378"/>
      <c r="CK91" s="378"/>
      <c r="CL91" s="378"/>
      <c r="CM91" s="378"/>
      <c r="CN91" s="378"/>
      <c r="CO91" s="378"/>
      <c r="CP91" s="378"/>
      <c r="CQ91" s="378"/>
      <c r="CR91" s="378"/>
      <c r="CS91" s="378"/>
    </row>
    <row r="92" spans="1:97" ht="60.95" customHeight="1" thickBot="1" x14ac:dyDescent="0.25">
      <c r="B92" s="1898"/>
      <c r="C92" s="1900"/>
      <c r="D92" s="166" t="s">
        <v>502</v>
      </c>
      <c r="E92" s="167" t="s">
        <v>681</v>
      </c>
      <c r="F92" s="1902"/>
      <c r="G92" s="166" t="s">
        <v>502</v>
      </c>
      <c r="H92" s="167" t="s">
        <v>681</v>
      </c>
      <c r="I92" s="1902"/>
      <c r="J92" s="166" t="s">
        <v>502</v>
      </c>
      <c r="K92" s="167" t="s">
        <v>681</v>
      </c>
      <c r="L92" s="1902"/>
      <c r="M92" s="166" t="s">
        <v>502</v>
      </c>
      <c r="N92" s="167" t="s">
        <v>681</v>
      </c>
      <c r="O92" s="1902"/>
      <c r="P92" s="166" t="s">
        <v>502</v>
      </c>
      <c r="Q92" s="167" t="s">
        <v>681</v>
      </c>
      <c r="R92" s="1902"/>
      <c r="S92" s="166" t="s">
        <v>502</v>
      </c>
      <c r="T92" s="167" t="s">
        <v>681</v>
      </c>
      <c r="U92" s="1912"/>
      <c r="V92" s="166" t="s">
        <v>502</v>
      </c>
      <c r="W92" s="167" t="s">
        <v>682</v>
      </c>
      <c r="AH92" s="566" t="s">
        <v>652</v>
      </c>
      <c r="AI92" s="466"/>
      <c r="AJ92" s="463"/>
      <c r="AK92" s="463"/>
      <c r="AL92" s="466"/>
      <c r="AM92" s="463"/>
      <c r="AN92" s="463"/>
      <c r="AO92" s="466"/>
      <c r="AP92" s="463"/>
      <c r="AQ92" s="463"/>
      <c r="AR92" s="466"/>
      <c r="AS92" s="463"/>
      <c r="AT92" s="463"/>
      <c r="AU92" s="466"/>
      <c r="AV92" s="463"/>
      <c r="AW92" s="463"/>
      <c r="AX92" s="466"/>
      <c r="AY92" s="463"/>
      <c r="AZ92" s="463"/>
      <c r="BA92" s="467"/>
      <c r="BB92" s="463"/>
      <c r="BC92" s="463"/>
      <c r="BD92" s="309"/>
      <c r="BE92" s="309"/>
      <c r="BF92" s="309"/>
      <c r="BG92" s="309"/>
      <c r="BH92" s="309"/>
      <c r="BI92" s="309"/>
      <c r="BN92" s="575" t="s">
        <v>1423</v>
      </c>
      <c r="BO92" s="495"/>
      <c r="BP92" s="492"/>
      <c r="BQ92" s="492"/>
      <c r="BR92" s="495"/>
      <c r="BS92" s="492"/>
      <c r="BT92" s="492"/>
      <c r="BU92" s="495"/>
      <c r="BV92" s="492"/>
      <c r="BW92" s="492"/>
      <c r="BX92" s="495"/>
      <c r="BY92" s="492"/>
      <c r="BZ92" s="492"/>
      <c r="CA92" s="495"/>
      <c r="CB92" s="492"/>
      <c r="CC92" s="492"/>
      <c r="CD92" s="495"/>
      <c r="CE92" s="492"/>
      <c r="CF92" s="492"/>
      <c r="CG92" s="496"/>
      <c r="CH92" s="492"/>
      <c r="CI92" s="492"/>
      <c r="CJ92" s="378"/>
      <c r="CK92" s="378"/>
      <c r="CL92" s="378"/>
      <c r="CM92" s="378"/>
      <c r="CN92" s="378"/>
      <c r="CO92" s="378"/>
      <c r="CP92" s="378"/>
      <c r="CQ92" s="378"/>
      <c r="CR92" s="378"/>
      <c r="CS92" s="378"/>
    </row>
    <row r="93" spans="1:97" ht="60" customHeight="1" x14ac:dyDescent="0.2">
      <c r="B93" s="138" t="s">
        <v>653</v>
      </c>
      <c r="C93" s="193"/>
      <c r="D93" s="761"/>
      <c r="E93" s="198"/>
      <c r="F93" s="211"/>
      <c r="G93" s="761"/>
      <c r="H93" s="198"/>
      <c r="I93" s="211"/>
      <c r="J93" s="761"/>
      <c r="K93" s="198"/>
      <c r="L93" s="211"/>
      <c r="M93" s="761"/>
      <c r="N93" s="198"/>
      <c r="O93" s="211"/>
      <c r="P93" s="761"/>
      <c r="Q93" s="198"/>
      <c r="R93" s="211"/>
      <c r="S93" s="761"/>
      <c r="T93" s="761"/>
      <c r="U93" s="197"/>
      <c r="V93" s="761"/>
      <c r="W93" s="198"/>
      <c r="AH93" s="462"/>
      <c r="AI93" s="445" t="s">
        <v>64</v>
      </c>
      <c r="AJ93" s="446" t="s">
        <v>65</v>
      </c>
      <c r="AK93" s="445" t="s">
        <v>66</v>
      </c>
      <c r="AL93" s="446" t="s">
        <v>67</v>
      </c>
      <c r="AM93" s="445" t="s">
        <v>68</v>
      </c>
      <c r="AN93" s="446" t="s">
        <v>69</v>
      </c>
      <c r="AO93" s="445" t="s">
        <v>70</v>
      </c>
      <c r="AP93" s="446" t="s">
        <v>71</v>
      </c>
      <c r="AQ93" s="445" t="s">
        <v>72</v>
      </c>
      <c r="AR93" s="446" t="s">
        <v>73</v>
      </c>
      <c r="AS93" s="445" t="s">
        <v>74</v>
      </c>
      <c r="AT93" s="446" t="s">
        <v>75</v>
      </c>
      <c r="AU93" s="445" t="s">
        <v>76</v>
      </c>
      <c r="AV93" s="446" t="s">
        <v>77</v>
      </c>
      <c r="AW93" s="445" t="s">
        <v>78</v>
      </c>
      <c r="AX93" s="446" t="s">
        <v>79</v>
      </c>
      <c r="AY93" s="445" t="s">
        <v>78</v>
      </c>
      <c r="AZ93" s="446" t="s">
        <v>79</v>
      </c>
      <c r="BA93" s="445" t="s">
        <v>80</v>
      </c>
      <c r="BB93" s="446" t="s">
        <v>81</v>
      </c>
      <c r="BC93" s="446" t="s">
        <v>82</v>
      </c>
      <c r="BD93" s="309"/>
      <c r="BE93" s="309"/>
      <c r="BF93" s="309"/>
      <c r="BG93" s="309"/>
      <c r="BH93" s="309"/>
      <c r="BI93" s="309"/>
      <c r="BN93" s="491"/>
      <c r="BO93" s="475" t="s">
        <v>64</v>
      </c>
      <c r="BP93" s="476" t="s">
        <v>65</v>
      </c>
      <c r="BQ93" s="475" t="s">
        <v>66</v>
      </c>
      <c r="BR93" s="476" t="s">
        <v>67</v>
      </c>
      <c r="BS93" s="475" t="s">
        <v>68</v>
      </c>
      <c r="BT93" s="476" t="s">
        <v>69</v>
      </c>
      <c r="BU93" s="475" t="s">
        <v>70</v>
      </c>
      <c r="BV93" s="476" t="s">
        <v>71</v>
      </c>
      <c r="BW93" s="475" t="s">
        <v>72</v>
      </c>
      <c r="BX93" s="476" t="s">
        <v>73</v>
      </c>
      <c r="BY93" s="475" t="s">
        <v>74</v>
      </c>
      <c r="BZ93" s="476" t="s">
        <v>75</v>
      </c>
      <c r="CA93" s="475" t="s">
        <v>76</v>
      </c>
      <c r="CB93" s="476" t="s">
        <v>77</v>
      </c>
      <c r="CC93" s="475" t="s">
        <v>78</v>
      </c>
      <c r="CD93" s="476" t="s">
        <v>79</v>
      </c>
      <c r="CE93" s="475" t="s">
        <v>78</v>
      </c>
      <c r="CF93" s="476" t="s">
        <v>79</v>
      </c>
      <c r="CG93" s="475" t="s">
        <v>80</v>
      </c>
      <c r="CH93" s="476" t="s">
        <v>81</v>
      </c>
      <c r="CI93" s="476" t="s">
        <v>82</v>
      </c>
      <c r="CJ93" s="378"/>
      <c r="CK93" s="378"/>
      <c r="CL93" s="378"/>
      <c r="CM93" s="378"/>
      <c r="CN93" s="378"/>
      <c r="CO93" s="378"/>
      <c r="CP93" s="378"/>
      <c r="CQ93" s="378"/>
      <c r="CR93" s="378"/>
      <c r="CS93" s="378"/>
    </row>
    <row r="94" spans="1:97" ht="60" customHeight="1" x14ac:dyDescent="0.2">
      <c r="B94" s="139" t="s">
        <v>654</v>
      </c>
      <c r="C94" s="199"/>
      <c r="D94" s="762"/>
      <c r="E94" s="204"/>
      <c r="F94" s="212"/>
      <c r="G94" s="762"/>
      <c r="H94" s="204"/>
      <c r="I94" s="212"/>
      <c r="J94" s="762"/>
      <c r="K94" s="204"/>
      <c r="L94" s="212"/>
      <c r="M94" s="762"/>
      <c r="N94" s="204"/>
      <c r="O94" s="212"/>
      <c r="P94" s="762"/>
      <c r="Q94" s="204"/>
      <c r="R94" s="212"/>
      <c r="S94" s="762"/>
      <c r="T94" s="762"/>
      <c r="U94" s="203"/>
      <c r="V94" s="762"/>
      <c r="W94" s="204"/>
      <c r="AH94" s="464"/>
      <c r="AI94" s="1914" t="str">
        <f>C91</f>
        <v>Entity Type 1</v>
      </c>
      <c r="AJ94" s="321"/>
      <c r="AK94" s="457"/>
      <c r="AL94" s="1888" t="str">
        <f>F91</f>
        <v>Entity Type 2</v>
      </c>
      <c r="AM94" s="321"/>
      <c r="AN94" s="329"/>
      <c r="AO94" s="1888" t="str">
        <f>I91</f>
        <v>Entity Type 3</v>
      </c>
      <c r="AP94" s="321"/>
      <c r="AQ94" s="329"/>
      <c r="AR94" s="1888" t="str">
        <f>L91</f>
        <v>Entity Type 4</v>
      </c>
      <c r="AS94" s="321"/>
      <c r="AT94" s="329"/>
      <c r="AU94" s="1888" t="str">
        <f>O91</f>
        <v>Entity Type 5</v>
      </c>
      <c r="AV94" s="321"/>
      <c r="AW94" s="329"/>
      <c r="AX94" s="1888" t="str">
        <f>R91</f>
        <v>Entity Type 6</v>
      </c>
      <c r="AY94" s="321"/>
      <c r="AZ94" s="327"/>
      <c r="BA94" s="1886" t="s">
        <v>648</v>
      </c>
      <c r="BB94" s="321"/>
      <c r="BC94" s="329"/>
      <c r="BD94" s="309"/>
      <c r="BE94" s="309"/>
      <c r="BF94" s="309"/>
      <c r="BG94" s="309"/>
      <c r="BH94" s="309"/>
      <c r="BI94" s="309"/>
      <c r="BN94" s="493"/>
      <c r="BO94" s="1925" t="str">
        <f>C91</f>
        <v>Entity Type 1</v>
      </c>
      <c r="BP94" s="390"/>
      <c r="BQ94" s="487"/>
      <c r="BR94" s="1927" t="str">
        <f>F91</f>
        <v>Entity Type 2</v>
      </c>
      <c r="BS94" s="390"/>
      <c r="BT94" s="398"/>
      <c r="BU94" s="1927" t="str">
        <f>I91</f>
        <v>Entity Type 3</v>
      </c>
      <c r="BV94" s="390"/>
      <c r="BW94" s="398"/>
      <c r="BX94" s="1927" t="str">
        <f>L91</f>
        <v>Entity Type 4</v>
      </c>
      <c r="BY94" s="390"/>
      <c r="BZ94" s="398"/>
      <c r="CA94" s="1927" t="str">
        <f>O91</f>
        <v>Entity Type 5</v>
      </c>
      <c r="CB94" s="390"/>
      <c r="CC94" s="398"/>
      <c r="CD94" s="1927" t="str">
        <f>R91</f>
        <v>Entity Type 6</v>
      </c>
      <c r="CE94" s="390"/>
      <c r="CF94" s="396"/>
      <c r="CG94" s="1929" t="s">
        <v>648</v>
      </c>
      <c r="CH94" s="390"/>
      <c r="CI94" s="398"/>
      <c r="CJ94" s="378"/>
      <c r="CK94" s="378"/>
      <c r="CL94" s="378"/>
      <c r="CM94" s="378"/>
      <c r="CN94" s="378"/>
      <c r="CO94" s="378"/>
      <c r="CP94" s="378"/>
      <c r="CQ94" s="378"/>
      <c r="CR94" s="378"/>
      <c r="CS94" s="378"/>
    </row>
    <row r="95" spans="1:97" ht="60" customHeight="1" thickBot="1" x14ac:dyDescent="0.25">
      <c r="B95" s="140" t="s">
        <v>655</v>
      </c>
      <c r="C95" s="205"/>
      <c r="D95" s="763"/>
      <c r="E95" s="210"/>
      <c r="F95" s="213"/>
      <c r="G95" s="763"/>
      <c r="H95" s="210"/>
      <c r="I95" s="213"/>
      <c r="J95" s="763"/>
      <c r="K95" s="210"/>
      <c r="L95" s="213"/>
      <c r="M95" s="763"/>
      <c r="N95" s="210"/>
      <c r="O95" s="213"/>
      <c r="P95" s="763"/>
      <c r="Q95" s="210"/>
      <c r="R95" s="213"/>
      <c r="S95" s="763"/>
      <c r="T95" s="763"/>
      <c r="U95" s="209"/>
      <c r="V95" s="763"/>
      <c r="W95" s="210"/>
      <c r="AH95" s="465"/>
      <c r="AI95" s="1887"/>
      <c r="AJ95" s="458" t="s">
        <v>502</v>
      </c>
      <c r="AK95" s="459" t="s">
        <v>681</v>
      </c>
      <c r="AL95" s="1889"/>
      <c r="AM95" s="458" t="s">
        <v>502</v>
      </c>
      <c r="AN95" s="459" t="s">
        <v>681</v>
      </c>
      <c r="AO95" s="1889"/>
      <c r="AP95" s="458" t="s">
        <v>502</v>
      </c>
      <c r="AQ95" s="459" t="s">
        <v>681</v>
      </c>
      <c r="AR95" s="1889"/>
      <c r="AS95" s="458" t="s">
        <v>502</v>
      </c>
      <c r="AT95" s="459" t="s">
        <v>681</v>
      </c>
      <c r="AU95" s="1889"/>
      <c r="AV95" s="458" t="s">
        <v>502</v>
      </c>
      <c r="AW95" s="459" t="s">
        <v>681</v>
      </c>
      <c r="AX95" s="1889"/>
      <c r="AY95" s="458" t="s">
        <v>502</v>
      </c>
      <c r="AZ95" s="459" t="s">
        <v>681</v>
      </c>
      <c r="BA95" s="1887"/>
      <c r="BB95" s="458" t="s">
        <v>502</v>
      </c>
      <c r="BC95" s="459" t="s">
        <v>682</v>
      </c>
      <c r="BD95" s="309"/>
      <c r="BE95" s="309"/>
      <c r="BF95" s="309"/>
      <c r="BG95" s="309"/>
      <c r="BH95" s="309"/>
      <c r="BI95" s="309"/>
      <c r="BN95" s="494"/>
      <c r="BO95" s="1926"/>
      <c r="BP95" s="488" t="s">
        <v>502</v>
      </c>
      <c r="BQ95" s="489" t="s">
        <v>681</v>
      </c>
      <c r="BR95" s="1928"/>
      <c r="BS95" s="488" t="s">
        <v>502</v>
      </c>
      <c r="BT95" s="489" t="s">
        <v>681</v>
      </c>
      <c r="BU95" s="1928"/>
      <c r="BV95" s="488" t="s">
        <v>502</v>
      </c>
      <c r="BW95" s="489" t="s">
        <v>681</v>
      </c>
      <c r="BX95" s="1928"/>
      <c r="BY95" s="488" t="s">
        <v>502</v>
      </c>
      <c r="BZ95" s="489" t="s">
        <v>681</v>
      </c>
      <c r="CA95" s="1928"/>
      <c r="CB95" s="488" t="s">
        <v>502</v>
      </c>
      <c r="CC95" s="489" t="s">
        <v>681</v>
      </c>
      <c r="CD95" s="1928"/>
      <c r="CE95" s="488" t="s">
        <v>502</v>
      </c>
      <c r="CF95" s="489" t="s">
        <v>681</v>
      </c>
      <c r="CG95" s="1926"/>
      <c r="CH95" s="488" t="s">
        <v>502</v>
      </c>
      <c r="CI95" s="489" t="s">
        <v>682</v>
      </c>
      <c r="CJ95" s="378"/>
      <c r="CK95" s="378"/>
      <c r="CL95" s="378"/>
      <c r="CM95" s="378"/>
      <c r="CN95" s="378"/>
      <c r="CO95" s="378"/>
      <c r="CP95" s="378"/>
      <c r="CQ95" s="378"/>
      <c r="CR95" s="378"/>
      <c r="CS95" s="378"/>
    </row>
    <row r="96" spans="1:97" s="722" customFormat="1" ht="14.25" customHeight="1" x14ac:dyDescent="0.2">
      <c r="A96" s="716"/>
      <c r="B96" s="717" t="s">
        <v>656</v>
      </c>
      <c r="C96" s="735"/>
      <c r="D96" s="736"/>
      <c r="E96" s="737"/>
      <c r="F96" s="738"/>
      <c r="G96" s="736"/>
      <c r="H96" s="737"/>
      <c r="I96" s="738"/>
      <c r="J96" s="736"/>
      <c r="K96" s="737"/>
      <c r="L96" s="738"/>
      <c r="M96" s="736"/>
      <c r="N96" s="737"/>
      <c r="O96" s="738"/>
      <c r="P96" s="736"/>
      <c r="Q96" s="737"/>
      <c r="R96" s="738"/>
      <c r="S96" s="736"/>
      <c r="T96" s="736"/>
      <c r="U96" s="735"/>
      <c r="V96" s="736"/>
      <c r="W96" s="737"/>
      <c r="AH96" s="723"/>
      <c r="AI96" s="739"/>
      <c r="AJ96" s="740"/>
      <c r="AK96" s="741"/>
      <c r="AL96" s="742"/>
      <c r="AM96" s="740"/>
      <c r="AN96" s="741"/>
      <c r="AO96" s="742"/>
      <c r="AP96" s="740"/>
      <c r="AQ96" s="741"/>
      <c r="AR96" s="742"/>
      <c r="AS96" s="740"/>
      <c r="AT96" s="741"/>
      <c r="AU96" s="742"/>
      <c r="AV96" s="740"/>
      <c r="AW96" s="741"/>
      <c r="AX96" s="742"/>
      <c r="AY96" s="740"/>
      <c r="AZ96" s="740"/>
      <c r="BA96" s="749"/>
      <c r="BB96" s="750"/>
      <c r="BC96" s="751"/>
      <c r="BD96" s="727"/>
      <c r="BE96" s="727"/>
      <c r="BF96" s="727"/>
      <c r="BG96" s="727"/>
      <c r="BH96" s="727"/>
      <c r="BI96" s="727"/>
      <c r="BN96" s="728"/>
      <c r="BO96" s="745"/>
      <c r="BP96" s="746"/>
      <c r="BQ96" s="747"/>
      <c r="BR96" s="748"/>
      <c r="BS96" s="746"/>
      <c r="BT96" s="747"/>
      <c r="BU96" s="748"/>
      <c r="BV96" s="746"/>
      <c r="BW96" s="747"/>
      <c r="BX96" s="748"/>
      <c r="BY96" s="746"/>
      <c r="BZ96" s="747"/>
      <c r="CA96" s="748"/>
      <c r="CB96" s="746"/>
      <c r="CC96" s="747"/>
      <c r="CD96" s="748"/>
      <c r="CE96" s="746"/>
      <c r="CF96" s="746"/>
      <c r="CG96" s="752"/>
      <c r="CH96" s="753"/>
      <c r="CI96" s="754"/>
      <c r="CJ96" s="734"/>
      <c r="CK96" s="734"/>
      <c r="CL96" s="734"/>
      <c r="CM96" s="734"/>
      <c r="CN96" s="734"/>
      <c r="CO96" s="734"/>
      <c r="CP96" s="734"/>
      <c r="CQ96" s="734"/>
      <c r="CR96" s="734"/>
      <c r="CS96" s="734"/>
    </row>
    <row r="97" spans="1:97" ht="14.25" x14ac:dyDescent="0.2">
      <c r="A97" s="4"/>
      <c r="B97" s="27">
        <v>2002</v>
      </c>
      <c r="C97" s="124"/>
      <c r="D97" s="90"/>
      <c r="E97" s="89"/>
      <c r="F97" s="120"/>
      <c r="G97" s="90"/>
      <c r="H97" s="89"/>
      <c r="I97" s="120"/>
      <c r="J97" s="90"/>
      <c r="K97" s="89"/>
      <c r="L97" s="120"/>
      <c r="M97" s="90"/>
      <c r="N97" s="89"/>
      <c r="O97" s="120"/>
      <c r="P97" s="90"/>
      <c r="Q97" s="89"/>
      <c r="R97" s="120"/>
      <c r="S97" s="90"/>
      <c r="T97" s="90"/>
      <c r="U97" s="187" t="str">
        <f>IF(COUNT(C97,F97,I97,L97,O97,R97)&lt;&gt;0,C97+F97+I97+L97+O97+R97,"")</f>
        <v/>
      </c>
      <c r="V97" s="189" t="str">
        <f>IF(COUNT(D97,G97,J97,M97,P97,S97)&lt;&gt;0,D97+G97+J97+M97+P97+S97,"")</f>
        <v/>
      </c>
      <c r="W97" s="185" t="str">
        <f>IF(COUNT(E97,H97,K97,N97,Q97,T97)&lt;&gt;0,E97+H97+K97+N97+Q97+T97,"")</f>
        <v/>
      </c>
      <c r="AH97" s="447">
        <v>2002</v>
      </c>
      <c r="AI97" s="448"/>
      <c r="AJ97" s="591"/>
      <c r="AK97" s="449"/>
      <c r="AL97" s="592"/>
      <c r="AM97" s="591"/>
      <c r="AN97" s="449"/>
      <c r="AO97" s="592"/>
      <c r="AP97" s="591"/>
      <c r="AQ97" s="449"/>
      <c r="AR97" s="592"/>
      <c r="AS97" s="591"/>
      <c r="AT97" s="449"/>
      <c r="AU97" s="592"/>
      <c r="AV97" s="591"/>
      <c r="AW97" s="449"/>
      <c r="AX97" s="592"/>
      <c r="AY97" s="591"/>
      <c r="AZ97" s="600"/>
      <c r="BA97" s="592"/>
      <c r="BB97" s="591"/>
      <c r="BC97" s="451"/>
      <c r="BD97" s="309"/>
      <c r="BE97" s="309"/>
      <c r="BF97" s="309"/>
      <c r="BG97" s="309"/>
      <c r="BH97" s="309"/>
      <c r="BI97" s="309"/>
      <c r="BN97" s="477">
        <v>2002</v>
      </c>
      <c r="BO97" s="478"/>
      <c r="BP97" s="585"/>
      <c r="BQ97" s="479"/>
      <c r="BR97" s="586"/>
      <c r="BS97" s="585"/>
      <c r="BT97" s="479"/>
      <c r="BU97" s="586"/>
      <c r="BV97" s="585"/>
      <c r="BW97" s="479"/>
      <c r="BX97" s="586"/>
      <c r="BY97" s="585"/>
      <c r="BZ97" s="479"/>
      <c r="CA97" s="586"/>
      <c r="CB97" s="585"/>
      <c r="CC97" s="479"/>
      <c r="CD97" s="586"/>
      <c r="CE97" s="585"/>
      <c r="CF97" s="584"/>
      <c r="CG97" s="586"/>
      <c r="CH97" s="585"/>
      <c r="CI97" s="481"/>
      <c r="CJ97" s="378"/>
      <c r="CK97" s="378"/>
      <c r="CL97" s="378"/>
      <c r="CM97" s="378"/>
      <c r="CN97" s="378"/>
      <c r="CO97" s="378"/>
      <c r="CP97" s="378"/>
      <c r="CQ97" s="378"/>
      <c r="CR97" s="378"/>
      <c r="CS97" s="378"/>
    </row>
    <row r="98" spans="1:97" ht="14.25" x14ac:dyDescent="0.2">
      <c r="A98" s="4"/>
      <c r="B98" s="8">
        <v>2003</v>
      </c>
      <c r="C98" s="124"/>
      <c r="D98" s="92"/>
      <c r="E98" s="91"/>
      <c r="F98" s="122"/>
      <c r="G98" s="92"/>
      <c r="H98" s="91"/>
      <c r="I98" s="122"/>
      <c r="J98" s="92"/>
      <c r="K98" s="91"/>
      <c r="L98" s="122"/>
      <c r="M98" s="92"/>
      <c r="N98" s="91"/>
      <c r="O98" s="122"/>
      <c r="P98" s="92"/>
      <c r="Q98" s="91"/>
      <c r="R98" s="122"/>
      <c r="S98" s="92"/>
      <c r="T98" s="92"/>
      <c r="U98" s="187" t="str">
        <f t="shared" ref="U98:U116" si="20">IF(COUNT(C98,F98,I98,L98,O98,R98)&lt;&gt;0,C98+F98+I98+L98+O98+R98,"")</f>
        <v/>
      </c>
      <c r="V98" s="189" t="str">
        <f t="shared" ref="V98:V116" si="21">IF(COUNT(D98,G98,J98,M98,P98,S98)&lt;&gt;0,D98+G98+J98+M98+P98+S98,"")</f>
        <v/>
      </c>
      <c r="W98" s="185" t="str">
        <f t="shared" ref="W98:W116" si="22">IF(COUNT(E98,H98,K98,N98,Q98,T98)&lt;&gt;0,E98+H98+K98+N98+Q98+T98,"")</f>
        <v/>
      </c>
      <c r="AH98" s="373">
        <v>2003</v>
      </c>
      <c r="AI98" s="450"/>
      <c r="AJ98" s="593"/>
      <c r="AK98" s="451"/>
      <c r="AL98" s="594"/>
      <c r="AM98" s="593"/>
      <c r="AN98" s="451"/>
      <c r="AO98" s="594"/>
      <c r="AP98" s="593"/>
      <c r="AQ98" s="451"/>
      <c r="AR98" s="594"/>
      <c r="AS98" s="593"/>
      <c r="AT98" s="451"/>
      <c r="AU98" s="594"/>
      <c r="AV98" s="593"/>
      <c r="AW98" s="451"/>
      <c r="AX98" s="594"/>
      <c r="AY98" s="593"/>
      <c r="AZ98" s="600"/>
      <c r="BA98" s="592"/>
      <c r="BB98" s="591"/>
      <c r="BC98" s="449"/>
      <c r="BD98" s="309"/>
      <c r="BE98" s="309"/>
      <c r="BF98" s="309"/>
      <c r="BG98" s="309"/>
      <c r="BH98" s="309"/>
      <c r="BI98" s="309"/>
      <c r="BN98" s="442">
        <v>2003</v>
      </c>
      <c r="BO98" s="478"/>
      <c r="BP98" s="585"/>
      <c r="BQ98" s="479"/>
      <c r="BR98" s="586"/>
      <c r="BS98" s="585"/>
      <c r="BT98" s="479"/>
      <c r="BU98" s="586"/>
      <c r="BV98" s="585"/>
      <c r="BW98" s="479"/>
      <c r="BX98" s="586"/>
      <c r="BY98" s="585"/>
      <c r="BZ98" s="479"/>
      <c r="CA98" s="586"/>
      <c r="CB98" s="585"/>
      <c r="CC98" s="479"/>
      <c r="CD98" s="586"/>
      <c r="CE98" s="585"/>
      <c r="CF98" s="584"/>
      <c r="CG98" s="586"/>
      <c r="CH98" s="585"/>
      <c r="CI98" s="481"/>
      <c r="CJ98" s="378"/>
      <c r="CK98" s="378"/>
      <c r="CL98" s="378"/>
      <c r="CM98" s="378"/>
      <c r="CN98" s="378"/>
      <c r="CO98" s="378"/>
      <c r="CP98" s="378"/>
      <c r="CQ98" s="378"/>
      <c r="CR98" s="378"/>
      <c r="CS98" s="378"/>
    </row>
    <row r="99" spans="1:97" ht="14.25" x14ac:dyDescent="0.2">
      <c r="A99" s="4"/>
      <c r="B99" s="8">
        <v>2004</v>
      </c>
      <c r="C99" s="124"/>
      <c r="D99" s="92"/>
      <c r="E99" s="91"/>
      <c r="F99" s="122"/>
      <c r="G99" s="92"/>
      <c r="H99" s="91"/>
      <c r="I99" s="122"/>
      <c r="J99" s="92"/>
      <c r="K99" s="91"/>
      <c r="L99" s="122"/>
      <c r="M99" s="92"/>
      <c r="N99" s="91"/>
      <c r="O99" s="122"/>
      <c r="P99" s="92"/>
      <c r="Q99" s="91"/>
      <c r="R99" s="122"/>
      <c r="S99" s="92"/>
      <c r="T99" s="92"/>
      <c r="U99" s="187" t="str">
        <f t="shared" si="20"/>
        <v/>
      </c>
      <c r="V99" s="189" t="str">
        <f t="shared" si="21"/>
        <v/>
      </c>
      <c r="W99" s="185" t="str">
        <f t="shared" si="22"/>
        <v/>
      </c>
      <c r="AH99" s="373">
        <v>2004</v>
      </c>
      <c r="AI99" s="448"/>
      <c r="AJ99" s="593"/>
      <c r="AK99" s="451"/>
      <c r="AL99" s="594"/>
      <c r="AM99" s="593"/>
      <c r="AN99" s="451"/>
      <c r="AO99" s="594"/>
      <c r="AP99" s="593"/>
      <c r="AQ99" s="451"/>
      <c r="AR99" s="594"/>
      <c r="AS99" s="593"/>
      <c r="AT99" s="451"/>
      <c r="AU99" s="594"/>
      <c r="AV99" s="593"/>
      <c r="AW99" s="451"/>
      <c r="AX99" s="594"/>
      <c r="AY99" s="593"/>
      <c r="AZ99" s="600"/>
      <c r="BA99" s="592"/>
      <c r="BB99" s="591"/>
      <c r="BC99" s="449"/>
      <c r="BD99" s="309"/>
      <c r="BE99" s="309"/>
      <c r="BF99" s="309"/>
      <c r="BG99" s="309"/>
      <c r="BH99" s="309"/>
      <c r="BI99" s="309"/>
      <c r="BN99" s="442">
        <v>2004</v>
      </c>
      <c r="BO99" s="478"/>
      <c r="BP99" s="585"/>
      <c r="BQ99" s="479"/>
      <c r="BR99" s="586"/>
      <c r="BS99" s="585"/>
      <c r="BT99" s="479"/>
      <c r="BU99" s="586"/>
      <c r="BV99" s="585"/>
      <c r="BW99" s="479"/>
      <c r="BX99" s="586"/>
      <c r="BY99" s="585"/>
      <c r="BZ99" s="479"/>
      <c r="CA99" s="586"/>
      <c r="CB99" s="585"/>
      <c r="CC99" s="479"/>
      <c r="CD99" s="586"/>
      <c r="CE99" s="585"/>
      <c r="CF99" s="584"/>
      <c r="CG99" s="586"/>
      <c r="CH99" s="585"/>
      <c r="CI99" s="481"/>
      <c r="CJ99" s="378"/>
      <c r="CK99" s="378"/>
      <c r="CL99" s="378"/>
      <c r="CM99" s="378"/>
      <c r="CN99" s="378"/>
      <c r="CO99" s="378"/>
      <c r="CP99" s="378"/>
      <c r="CQ99" s="378"/>
      <c r="CR99" s="378"/>
      <c r="CS99" s="378"/>
    </row>
    <row r="100" spans="1:97" ht="14.25" x14ac:dyDescent="0.2">
      <c r="A100" s="4"/>
      <c r="B100" s="8">
        <v>2005</v>
      </c>
      <c r="C100" s="124"/>
      <c r="D100" s="92"/>
      <c r="E100" s="91"/>
      <c r="F100" s="122"/>
      <c r="G100" s="92"/>
      <c r="H100" s="91"/>
      <c r="I100" s="122"/>
      <c r="J100" s="92"/>
      <c r="K100" s="91"/>
      <c r="L100" s="122"/>
      <c r="M100" s="92"/>
      <c r="N100" s="91"/>
      <c r="O100" s="122"/>
      <c r="P100" s="92"/>
      <c r="Q100" s="91"/>
      <c r="R100" s="122"/>
      <c r="S100" s="92"/>
      <c r="T100" s="92"/>
      <c r="U100" s="187" t="str">
        <f t="shared" si="20"/>
        <v/>
      </c>
      <c r="V100" s="189" t="str">
        <f t="shared" si="21"/>
        <v/>
      </c>
      <c r="W100" s="185" t="str">
        <f t="shared" si="22"/>
        <v/>
      </c>
      <c r="AH100" s="373">
        <v>2005</v>
      </c>
      <c r="AI100" s="448"/>
      <c r="AJ100" s="593"/>
      <c r="AK100" s="451"/>
      <c r="AL100" s="594"/>
      <c r="AM100" s="593"/>
      <c r="AN100" s="451"/>
      <c r="AO100" s="594"/>
      <c r="AP100" s="593"/>
      <c r="AQ100" s="451"/>
      <c r="AR100" s="594"/>
      <c r="AS100" s="593"/>
      <c r="AT100" s="451"/>
      <c r="AU100" s="594"/>
      <c r="AV100" s="593"/>
      <c r="AW100" s="451"/>
      <c r="AX100" s="594"/>
      <c r="AY100" s="593"/>
      <c r="AZ100" s="600"/>
      <c r="BA100" s="592"/>
      <c r="BB100" s="591"/>
      <c r="BC100" s="449"/>
      <c r="BD100" s="309"/>
      <c r="BE100" s="309"/>
      <c r="BF100" s="309"/>
      <c r="BG100" s="309"/>
      <c r="BH100" s="309"/>
      <c r="BI100" s="309"/>
      <c r="BN100" s="442">
        <v>2005</v>
      </c>
      <c r="BO100" s="478"/>
      <c r="BP100" s="585"/>
      <c r="BQ100" s="479"/>
      <c r="BR100" s="586"/>
      <c r="BS100" s="585"/>
      <c r="BT100" s="479"/>
      <c r="BU100" s="586"/>
      <c r="BV100" s="585"/>
      <c r="BW100" s="479"/>
      <c r="BX100" s="586"/>
      <c r="BY100" s="585"/>
      <c r="BZ100" s="479"/>
      <c r="CA100" s="586"/>
      <c r="CB100" s="585"/>
      <c r="CC100" s="479"/>
      <c r="CD100" s="586"/>
      <c r="CE100" s="585"/>
      <c r="CF100" s="584"/>
      <c r="CG100" s="586"/>
      <c r="CH100" s="585"/>
      <c r="CI100" s="481"/>
      <c r="CJ100" s="378"/>
      <c r="CK100" s="378"/>
      <c r="CL100" s="378"/>
      <c r="CM100" s="378"/>
      <c r="CN100" s="378"/>
      <c r="CO100" s="378"/>
      <c r="CP100" s="378"/>
      <c r="CQ100" s="378"/>
      <c r="CR100" s="378"/>
      <c r="CS100" s="378"/>
    </row>
    <row r="101" spans="1:97" ht="14.25" x14ac:dyDescent="0.2">
      <c r="A101" s="4"/>
      <c r="B101" s="8">
        <v>2006</v>
      </c>
      <c r="C101" s="124"/>
      <c r="D101" s="92"/>
      <c r="E101" s="91"/>
      <c r="F101" s="122"/>
      <c r="G101" s="92"/>
      <c r="H101" s="91"/>
      <c r="I101" s="122"/>
      <c r="J101" s="92"/>
      <c r="K101" s="91"/>
      <c r="L101" s="122"/>
      <c r="M101" s="92"/>
      <c r="N101" s="91"/>
      <c r="O101" s="122"/>
      <c r="P101" s="92"/>
      <c r="Q101" s="91"/>
      <c r="R101" s="122"/>
      <c r="S101" s="92"/>
      <c r="T101" s="92"/>
      <c r="U101" s="187" t="str">
        <f t="shared" si="20"/>
        <v/>
      </c>
      <c r="V101" s="189" t="str">
        <f t="shared" si="21"/>
        <v/>
      </c>
      <c r="W101" s="185" t="str">
        <f t="shared" si="22"/>
        <v/>
      </c>
      <c r="AH101" s="373">
        <v>2006</v>
      </c>
      <c r="AI101" s="448"/>
      <c r="AJ101" s="593"/>
      <c r="AK101" s="451"/>
      <c r="AL101" s="594"/>
      <c r="AM101" s="593"/>
      <c r="AN101" s="451"/>
      <c r="AO101" s="594"/>
      <c r="AP101" s="593"/>
      <c r="AQ101" s="451"/>
      <c r="AR101" s="594"/>
      <c r="AS101" s="593"/>
      <c r="AT101" s="451"/>
      <c r="AU101" s="594"/>
      <c r="AV101" s="593"/>
      <c r="AW101" s="451"/>
      <c r="AX101" s="594"/>
      <c r="AY101" s="593"/>
      <c r="AZ101" s="600"/>
      <c r="BA101" s="592"/>
      <c r="BB101" s="591"/>
      <c r="BC101" s="449"/>
      <c r="BD101" s="309"/>
      <c r="BE101" s="309"/>
      <c r="BF101" s="309"/>
      <c r="BG101" s="309"/>
      <c r="BH101" s="309"/>
      <c r="BI101" s="309"/>
      <c r="BN101" s="442">
        <v>2006</v>
      </c>
      <c r="BO101" s="478"/>
      <c r="BP101" s="585"/>
      <c r="BQ101" s="479"/>
      <c r="BR101" s="586"/>
      <c r="BS101" s="585"/>
      <c r="BT101" s="479"/>
      <c r="BU101" s="586"/>
      <c r="BV101" s="585"/>
      <c r="BW101" s="479"/>
      <c r="BX101" s="586"/>
      <c r="BY101" s="585"/>
      <c r="BZ101" s="479"/>
      <c r="CA101" s="586"/>
      <c r="CB101" s="585"/>
      <c r="CC101" s="479"/>
      <c r="CD101" s="586"/>
      <c r="CE101" s="585"/>
      <c r="CF101" s="584"/>
      <c r="CG101" s="586"/>
      <c r="CH101" s="585"/>
      <c r="CI101" s="481"/>
      <c r="CJ101" s="378"/>
      <c r="CK101" s="378"/>
      <c r="CL101" s="378"/>
      <c r="CM101" s="378"/>
      <c r="CN101" s="378"/>
      <c r="CO101" s="378"/>
      <c r="CP101" s="378"/>
      <c r="CQ101" s="378"/>
      <c r="CR101" s="378"/>
      <c r="CS101" s="378"/>
    </row>
    <row r="102" spans="1:97" ht="14.25" x14ac:dyDescent="0.2">
      <c r="A102" s="4"/>
      <c r="B102" s="8">
        <v>2007</v>
      </c>
      <c r="C102" s="124"/>
      <c r="D102" s="92"/>
      <c r="E102" s="91"/>
      <c r="F102" s="122"/>
      <c r="G102" s="92"/>
      <c r="H102" s="91"/>
      <c r="I102" s="122"/>
      <c r="J102" s="92"/>
      <c r="K102" s="91"/>
      <c r="L102" s="122"/>
      <c r="M102" s="92"/>
      <c r="N102" s="91"/>
      <c r="O102" s="122"/>
      <c r="P102" s="92"/>
      <c r="Q102" s="91"/>
      <c r="R102" s="122"/>
      <c r="S102" s="92"/>
      <c r="T102" s="92"/>
      <c r="U102" s="187" t="str">
        <f t="shared" si="20"/>
        <v/>
      </c>
      <c r="V102" s="189" t="str">
        <f t="shared" si="21"/>
        <v/>
      </c>
      <c r="W102" s="185" t="str">
        <f t="shared" si="22"/>
        <v/>
      </c>
      <c r="AH102" s="373">
        <v>2007</v>
      </c>
      <c r="AI102" s="448"/>
      <c r="AJ102" s="593"/>
      <c r="AK102" s="451"/>
      <c r="AL102" s="594"/>
      <c r="AM102" s="593"/>
      <c r="AN102" s="451"/>
      <c r="AO102" s="594"/>
      <c r="AP102" s="593"/>
      <c r="AQ102" s="451"/>
      <c r="AR102" s="594"/>
      <c r="AS102" s="593"/>
      <c r="AT102" s="451"/>
      <c r="AU102" s="594"/>
      <c r="AV102" s="593"/>
      <c r="AW102" s="451"/>
      <c r="AX102" s="594"/>
      <c r="AY102" s="593"/>
      <c r="AZ102" s="600"/>
      <c r="BA102" s="592"/>
      <c r="BB102" s="591"/>
      <c r="BC102" s="449"/>
      <c r="BD102" s="309"/>
      <c r="BE102" s="309"/>
      <c r="BF102" s="309"/>
      <c r="BG102" s="309"/>
      <c r="BH102" s="309"/>
      <c r="BI102" s="309"/>
      <c r="BN102" s="442">
        <v>2007</v>
      </c>
      <c r="BO102" s="478"/>
      <c r="BP102" s="585"/>
      <c r="BQ102" s="479"/>
      <c r="BR102" s="586"/>
      <c r="BS102" s="585"/>
      <c r="BT102" s="479"/>
      <c r="BU102" s="586"/>
      <c r="BV102" s="585"/>
      <c r="BW102" s="479"/>
      <c r="BX102" s="586"/>
      <c r="BY102" s="585"/>
      <c r="BZ102" s="479"/>
      <c r="CA102" s="586"/>
      <c r="CB102" s="585"/>
      <c r="CC102" s="479"/>
      <c r="CD102" s="586"/>
      <c r="CE102" s="585"/>
      <c r="CF102" s="584"/>
      <c r="CG102" s="586"/>
      <c r="CH102" s="585"/>
      <c r="CI102" s="481"/>
      <c r="CJ102" s="378"/>
      <c r="CK102" s="378"/>
      <c r="CL102" s="378"/>
      <c r="CM102" s="378"/>
      <c r="CN102" s="378"/>
      <c r="CO102" s="378"/>
      <c r="CP102" s="378"/>
      <c r="CQ102" s="378"/>
      <c r="CR102" s="378"/>
      <c r="CS102" s="378"/>
    </row>
    <row r="103" spans="1:97" ht="14.25" x14ac:dyDescent="0.2">
      <c r="A103" s="4"/>
      <c r="B103" s="8">
        <v>2008</v>
      </c>
      <c r="C103" s="124"/>
      <c r="D103" s="92"/>
      <c r="E103" s="91"/>
      <c r="F103" s="122"/>
      <c r="G103" s="92"/>
      <c r="H103" s="91"/>
      <c r="I103" s="122"/>
      <c r="J103" s="92"/>
      <c r="K103" s="91"/>
      <c r="L103" s="122"/>
      <c r="M103" s="92"/>
      <c r="N103" s="91"/>
      <c r="O103" s="122"/>
      <c r="P103" s="92"/>
      <c r="Q103" s="91"/>
      <c r="R103" s="122"/>
      <c r="S103" s="92"/>
      <c r="T103" s="92"/>
      <c r="U103" s="187" t="str">
        <f t="shared" si="20"/>
        <v/>
      </c>
      <c r="V103" s="189" t="str">
        <f t="shared" si="21"/>
        <v/>
      </c>
      <c r="W103" s="185" t="str">
        <f t="shared" si="22"/>
        <v/>
      </c>
      <c r="AH103" s="373">
        <v>2008</v>
      </c>
      <c r="AI103" s="448"/>
      <c r="AJ103" s="593"/>
      <c r="AK103" s="451"/>
      <c r="AL103" s="594"/>
      <c r="AM103" s="593"/>
      <c r="AN103" s="451"/>
      <c r="AO103" s="594"/>
      <c r="AP103" s="593"/>
      <c r="AQ103" s="451"/>
      <c r="AR103" s="594"/>
      <c r="AS103" s="593"/>
      <c r="AT103" s="451"/>
      <c r="AU103" s="594"/>
      <c r="AV103" s="593"/>
      <c r="AW103" s="451"/>
      <c r="AX103" s="594"/>
      <c r="AY103" s="593"/>
      <c r="AZ103" s="600"/>
      <c r="BA103" s="592"/>
      <c r="BB103" s="591"/>
      <c r="BC103" s="449"/>
      <c r="BD103" s="309"/>
      <c r="BE103" s="309"/>
      <c r="BF103" s="309"/>
      <c r="BG103" s="309"/>
      <c r="BH103" s="309"/>
      <c r="BI103" s="309"/>
      <c r="BN103" s="442">
        <v>2008</v>
      </c>
      <c r="BO103" s="478"/>
      <c r="BP103" s="585"/>
      <c r="BQ103" s="479"/>
      <c r="BR103" s="586"/>
      <c r="BS103" s="585"/>
      <c r="BT103" s="479"/>
      <c r="BU103" s="586"/>
      <c r="BV103" s="585"/>
      <c r="BW103" s="479"/>
      <c r="BX103" s="586"/>
      <c r="BY103" s="585"/>
      <c r="BZ103" s="479"/>
      <c r="CA103" s="586"/>
      <c r="CB103" s="585"/>
      <c r="CC103" s="479"/>
      <c r="CD103" s="586"/>
      <c r="CE103" s="585"/>
      <c r="CF103" s="584"/>
      <c r="CG103" s="586"/>
      <c r="CH103" s="585"/>
      <c r="CI103" s="481"/>
      <c r="CJ103" s="378"/>
      <c r="CK103" s="378"/>
      <c r="CL103" s="378"/>
      <c r="CM103" s="378"/>
      <c r="CN103" s="378"/>
      <c r="CO103" s="378"/>
      <c r="CP103" s="378"/>
      <c r="CQ103" s="378"/>
      <c r="CR103" s="378"/>
      <c r="CS103" s="378"/>
    </row>
    <row r="104" spans="1:97" ht="14.25" x14ac:dyDescent="0.2">
      <c r="A104" s="4"/>
      <c r="B104" s="8">
        <v>2009</v>
      </c>
      <c r="C104" s="124"/>
      <c r="D104" s="92"/>
      <c r="E104" s="91"/>
      <c r="F104" s="122"/>
      <c r="G104" s="92"/>
      <c r="H104" s="91"/>
      <c r="I104" s="122"/>
      <c r="J104" s="92"/>
      <c r="K104" s="91"/>
      <c r="L104" s="122"/>
      <c r="M104" s="92"/>
      <c r="N104" s="91"/>
      <c r="O104" s="122"/>
      <c r="P104" s="92"/>
      <c r="Q104" s="91"/>
      <c r="R104" s="122"/>
      <c r="S104" s="92"/>
      <c r="T104" s="92"/>
      <c r="U104" s="187" t="str">
        <f t="shared" si="20"/>
        <v/>
      </c>
      <c r="V104" s="189" t="str">
        <f t="shared" si="21"/>
        <v/>
      </c>
      <c r="W104" s="185" t="str">
        <f t="shared" si="22"/>
        <v/>
      </c>
      <c r="AH104" s="373">
        <v>2009</v>
      </c>
      <c r="AI104" s="448"/>
      <c r="AJ104" s="593"/>
      <c r="AK104" s="451"/>
      <c r="AL104" s="594"/>
      <c r="AM104" s="593"/>
      <c r="AN104" s="451"/>
      <c r="AO104" s="594"/>
      <c r="AP104" s="593"/>
      <c r="AQ104" s="451"/>
      <c r="AR104" s="594"/>
      <c r="AS104" s="593"/>
      <c r="AT104" s="451"/>
      <c r="AU104" s="594"/>
      <c r="AV104" s="593"/>
      <c r="AW104" s="451"/>
      <c r="AX104" s="594"/>
      <c r="AY104" s="593"/>
      <c r="AZ104" s="600"/>
      <c r="BA104" s="592"/>
      <c r="BB104" s="591"/>
      <c r="BC104" s="449"/>
      <c r="BD104" s="309"/>
      <c r="BE104" s="309"/>
      <c r="BF104" s="309"/>
      <c r="BG104" s="309"/>
      <c r="BH104" s="309"/>
      <c r="BI104" s="309"/>
      <c r="BN104" s="442">
        <v>2009</v>
      </c>
      <c r="BO104" s="478"/>
      <c r="BP104" s="585"/>
      <c r="BQ104" s="479"/>
      <c r="BR104" s="586"/>
      <c r="BS104" s="585"/>
      <c r="BT104" s="479"/>
      <c r="BU104" s="586"/>
      <c r="BV104" s="585"/>
      <c r="BW104" s="479"/>
      <c r="BX104" s="586"/>
      <c r="BY104" s="585"/>
      <c r="BZ104" s="479"/>
      <c r="CA104" s="586"/>
      <c r="CB104" s="585"/>
      <c r="CC104" s="479"/>
      <c r="CD104" s="586"/>
      <c r="CE104" s="585"/>
      <c r="CF104" s="584"/>
      <c r="CG104" s="586"/>
      <c r="CH104" s="585"/>
      <c r="CI104" s="481"/>
      <c r="CJ104" s="378"/>
      <c r="CK104" s="378"/>
      <c r="CL104" s="378"/>
      <c r="CM104" s="378"/>
      <c r="CN104" s="378"/>
      <c r="CO104" s="378"/>
      <c r="CP104" s="378"/>
      <c r="CQ104" s="378"/>
      <c r="CR104" s="378"/>
      <c r="CS104" s="378"/>
    </row>
    <row r="105" spans="1:97" ht="14.25" x14ac:dyDescent="0.2">
      <c r="A105" s="4"/>
      <c r="B105" s="8">
        <v>2010</v>
      </c>
      <c r="C105" s="124"/>
      <c r="D105" s="92"/>
      <c r="E105" s="91"/>
      <c r="F105" s="122"/>
      <c r="G105" s="92"/>
      <c r="H105" s="91"/>
      <c r="I105" s="122"/>
      <c r="J105" s="92"/>
      <c r="K105" s="91"/>
      <c r="L105" s="122"/>
      <c r="M105" s="92"/>
      <c r="N105" s="91"/>
      <c r="O105" s="122"/>
      <c r="P105" s="92"/>
      <c r="Q105" s="91"/>
      <c r="R105" s="122"/>
      <c r="S105" s="92"/>
      <c r="T105" s="92"/>
      <c r="U105" s="187" t="str">
        <f t="shared" si="20"/>
        <v/>
      </c>
      <c r="V105" s="189" t="str">
        <f t="shared" si="21"/>
        <v/>
      </c>
      <c r="W105" s="185" t="str">
        <f t="shared" si="22"/>
        <v/>
      </c>
      <c r="AH105" s="373">
        <v>2010</v>
      </c>
      <c r="AI105" s="448"/>
      <c r="AJ105" s="593"/>
      <c r="AK105" s="451"/>
      <c r="AL105" s="594"/>
      <c r="AM105" s="593"/>
      <c r="AN105" s="451"/>
      <c r="AO105" s="594"/>
      <c r="AP105" s="593"/>
      <c r="AQ105" s="451"/>
      <c r="AR105" s="594"/>
      <c r="AS105" s="593"/>
      <c r="AT105" s="451"/>
      <c r="AU105" s="594"/>
      <c r="AV105" s="593"/>
      <c r="AW105" s="451"/>
      <c r="AX105" s="594"/>
      <c r="AY105" s="593"/>
      <c r="AZ105" s="600"/>
      <c r="BA105" s="592"/>
      <c r="BB105" s="591"/>
      <c r="BC105" s="449"/>
      <c r="BD105" s="309"/>
      <c r="BE105" s="309"/>
      <c r="BF105" s="309"/>
      <c r="BG105" s="309"/>
      <c r="BH105" s="309"/>
      <c r="BI105" s="309"/>
      <c r="BN105" s="442">
        <v>2010</v>
      </c>
      <c r="BO105" s="478"/>
      <c r="BP105" s="585"/>
      <c r="BQ105" s="479"/>
      <c r="BR105" s="586"/>
      <c r="BS105" s="585"/>
      <c r="BT105" s="479"/>
      <c r="BU105" s="586"/>
      <c r="BV105" s="585"/>
      <c r="BW105" s="479"/>
      <c r="BX105" s="586"/>
      <c r="BY105" s="585"/>
      <c r="BZ105" s="479"/>
      <c r="CA105" s="586"/>
      <c r="CB105" s="585"/>
      <c r="CC105" s="479"/>
      <c r="CD105" s="586"/>
      <c r="CE105" s="585"/>
      <c r="CF105" s="584"/>
      <c r="CG105" s="586"/>
      <c r="CH105" s="585"/>
      <c r="CI105" s="481"/>
      <c r="CJ105" s="378"/>
      <c r="CK105" s="378"/>
      <c r="CL105" s="378"/>
      <c r="CM105" s="378"/>
      <c r="CN105" s="378"/>
      <c r="CO105" s="378"/>
      <c r="CP105" s="378"/>
      <c r="CQ105" s="378"/>
      <c r="CR105" s="378"/>
      <c r="CS105" s="378"/>
    </row>
    <row r="106" spans="1:97" ht="14.25" x14ac:dyDescent="0.2">
      <c r="A106" s="4"/>
      <c r="B106" s="8">
        <v>2011</v>
      </c>
      <c r="C106" s="124"/>
      <c r="D106" s="92"/>
      <c r="E106" s="91"/>
      <c r="F106" s="122"/>
      <c r="G106" s="92"/>
      <c r="H106" s="91"/>
      <c r="I106" s="122"/>
      <c r="J106" s="92"/>
      <c r="K106" s="91"/>
      <c r="L106" s="122"/>
      <c r="M106" s="92"/>
      <c r="N106" s="91"/>
      <c r="O106" s="122"/>
      <c r="P106" s="92"/>
      <c r="Q106" s="91"/>
      <c r="R106" s="122"/>
      <c r="S106" s="92"/>
      <c r="T106" s="92"/>
      <c r="U106" s="187" t="str">
        <f t="shared" si="20"/>
        <v/>
      </c>
      <c r="V106" s="189" t="str">
        <f t="shared" si="21"/>
        <v/>
      </c>
      <c r="W106" s="185" t="str">
        <f t="shared" si="22"/>
        <v/>
      </c>
      <c r="AH106" s="373">
        <v>2011</v>
      </c>
      <c r="AI106" s="448"/>
      <c r="AJ106" s="593"/>
      <c r="AK106" s="451"/>
      <c r="AL106" s="594"/>
      <c r="AM106" s="593"/>
      <c r="AN106" s="451"/>
      <c r="AO106" s="594"/>
      <c r="AP106" s="593"/>
      <c r="AQ106" s="451"/>
      <c r="AR106" s="594"/>
      <c r="AS106" s="593"/>
      <c r="AT106" s="451"/>
      <c r="AU106" s="594"/>
      <c r="AV106" s="593"/>
      <c r="AW106" s="451"/>
      <c r="AX106" s="594"/>
      <c r="AY106" s="593"/>
      <c r="AZ106" s="600"/>
      <c r="BA106" s="592"/>
      <c r="BB106" s="591"/>
      <c r="BC106" s="449"/>
      <c r="BD106" s="309"/>
      <c r="BE106" s="309"/>
      <c r="BF106" s="309"/>
      <c r="BG106" s="309"/>
      <c r="BH106" s="309"/>
      <c r="BI106" s="309"/>
      <c r="BN106" s="442">
        <v>2011</v>
      </c>
      <c r="BO106" s="478"/>
      <c r="BP106" s="585"/>
      <c r="BQ106" s="479"/>
      <c r="BR106" s="586"/>
      <c r="BS106" s="585"/>
      <c r="BT106" s="479"/>
      <c r="BU106" s="586"/>
      <c r="BV106" s="585"/>
      <c r="BW106" s="479"/>
      <c r="BX106" s="586"/>
      <c r="BY106" s="585"/>
      <c r="BZ106" s="479"/>
      <c r="CA106" s="586"/>
      <c r="CB106" s="585"/>
      <c r="CC106" s="479"/>
      <c r="CD106" s="586"/>
      <c r="CE106" s="585"/>
      <c r="CF106" s="584"/>
      <c r="CG106" s="586"/>
      <c r="CH106" s="585"/>
      <c r="CI106" s="481"/>
      <c r="CJ106" s="378"/>
      <c r="CK106" s="378"/>
      <c r="CL106" s="378"/>
      <c r="CM106" s="378"/>
      <c r="CN106" s="378"/>
      <c r="CO106" s="378"/>
      <c r="CP106" s="378"/>
      <c r="CQ106" s="378"/>
      <c r="CR106" s="378"/>
      <c r="CS106" s="378"/>
    </row>
    <row r="107" spans="1:97" ht="14.25" x14ac:dyDescent="0.2">
      <c r="A107" s="4"/>
      <c r="B107" s="8">
        <v>2012</v>
      </c>
      <c r="C107" s="124"/>
      <c r="D107" s="92"/>
      <c r="E107" s="91"/>
      <c r="F107" s="122"/>
      <c r="G107" s="92"/>
      <c r="H107" s="91"/>
      <c r="I107" s="122"/>
      <c r="J107" s="92"/>
      <c r="K107" s="91"/>
      <c r="L107" s="122"/>
      <c r="M107" s="92"/>
      <c r="N107" s="91"/>
      <c r="O107" s="122"/>
      <c r="P107" s="92"/>
      <c r="Q107" s="91"/>
      <c r="R107" s="122"/>
      <c r="S107" s="92"/>
      <c r="T107" s="92"/>
      <c r="U107" s="187" t="str">
        <f t="shared" si="20"/>
        <v/>
      </c>
      <c r="V107" s="189" t="str">
        <f t="shared" si="21"/>
        <v/>
      </c>
      <c r="W107" s="185" t="str">
        <f t="shared" si="22"/>
        <v/>
      </c>
      <c r="AH107" s="373">
        <v>2012</v>
      </c>
      <c r="AI107" s="448"/>
      <c r="AJ107" s="593"/>
      <c r="AK107" s="451"/>
      <c r="AL107" s="594"/>
      <c r="AM107" s="593"/>
      <c r="AN107" s="451"/>
      <c r="AO107" s="594"/>
      <c r="AP107" s="593"/>
      <c r="AQ107" s="451"/>
      <c r="AR107" s="594"/>
      <c r="AS107" s="593"/>
      <c r="AT107" s="451"/>
      <c r="AU107" s="594"/>
      <c r="AV107" s="593"/>
      <c r="AW107" s="451"/>
      <c r="AX107" s="594"/>
      <c r="AY107" s="593"/>
      <c r="AZ107" s="600"/>
      <c r="BA107" s="592"/>
      <c r="BB107" s="591"/>
      <c r="BC107" s="449"/>
      <c r="BD107" s="309"/>
      <c r="BE107" s="309"/>
      <c r="BF107" s="309"/>
      <c r="BG107" s="309"/>
      <c r="BH107" s="309"/>
      <c r="BI107" s="309"/>
      <c r="BN107" s="442">
        <v>2012</v>
      </c>
      <c r="BO107" s="478"/>
      <c r="BP107" s="585"/>
      <c r="BQ107" s="479"/>
      <c r="BR107" s="586"/>
      <c r="BS107" s="585"/>
      <c r="BT107" s="479"/>
      <c r="BU107" s="586"/>
      <c r="BV107" s="585"/>
      <c r="BW107" s="479"/>
      <c r="BX107" s="586"/>
      <c r="BY107" s="585"/>
      <c r="BZ107" s="479"/>
      <c r="CA107" s="586"/>
      <c r="CB107" s="585"/>
      <c r="CC107" s="479"/>
      <c r="CD107" s="586"/>
      <c r="CE107" s="585"/>
      <c r="CF107" s="584"/>
      <c r="CG107" s="586"/>
      <c r="CH107" s="585"/>
      <c r="CI107" s="481"/>
      <c r="CJ107" s="378"/>
      <c r="CK107" s="378"/>
      <c r="CL107" s="378"/>
      <c r="CM107" s="378"/>
      <c r="CN107" s="378"/>
      <c r="CO107" s="378"/>
      <c r="CP107" s="378"/>
      <c r="CQ107" s="378"/>
      <c r="CR107" s="378"/>
      <c r="CS107" s="378"/>
    </row>
    <row r="108" spans="1:97" ht="14.25" x14ac:dyDescent="0.2">
      <c r="A108" s="4"/>
      <c r="B108" s="8">
        <v>2013</v>
      </c>
      <c r="C108" s="124"/>
      <c r="D108" s="92"/>
      <c r="E108" s="91"/>
      <c r="F108" s="122"/>
      <c r="G108" s="92"/>
      <c r="H108" s="91"/>
      <c r="I108" s="122"/>
      <c r="J108" s="92"/>
      <c r="K108" s="91"/>
      <c r="L108" s="122"/>
      <c r="M108" s="92"/>
      <c r="N108" s="91"/>
      <c r="O108" s="122"/>
      <c r="P108" s="92"/>
      <c r="Q108" s="91"/>
      <c r="R108" s="122"/>
      <c r="S108" s="92"/>
      <c r="T108" s="92"/>
      <c r="U108" s="187" t="str">
        <f t="shared" si="20"/>
        <v/>
      </c>
      <c r="V108" s="189" t="str">
        <f t="shared" si="21"/>
        <v/>
      </c>
      <c r="W108" s="185" t="str">
        <f t="shared" si="22"/>
        <v/>
      </c>
      <c r="AH108" s="373">
        <v>2013</v>
      </c>
      <c r="AI108" s="448"/>
      <c r="AJ108" s="593"/>
      <c r="AK108" s="451"/>
      <c r="AL108" s="594"/>
      <c r="AM108" s="593"/>
      <c r="AN108" s="451"/>
      <c r="AO108" s="594"/>
      <c r="AP108" s="593"/>
      <c r="AQ108" s="451"/>
      <c r="AR108" s="594"/>
      <c r="AS108" s="593"/>
      <c r="AT108" s="451"/>
      <c r="AU108" s="594"/>
      <c r="AV108" s="593"/>
      <c r="AW108" s="451"/>
      <c r="AX108" s="594"/>
      <c r="AY108" s="593"/>
      <c r="AZ108" s="600"/>
      <c r="BA108" s="592"/>
      <c r="BB108" s="591"/>
      <c r="BC108" s="449"/>
      <c r="BD108" s="309"/>
      <c r="BE108" s="309"/>
      <c r="BF108" s="309"/>
      <c r="BG108" s="309"/>
      <c r="BH108" s="309"/>
      <c r="BI108" s="309"/>
      <c r="BN108" s="442">
        <v>2013</v>
      </c>
      <c r="BO108" s="478"/>
      <c r="BP108" s="585"/>
      <c r="BQ108" s="479"/>
      <c r="BR108" s="586"/>
      <c r="BS108" s="585"/>
      <c r="BT108" s="479"/>
      <c r="BU108" s="586"/>
      <c r="BV108" s="585"/>
      <c r="BW108" s="479"/>
      <c r="BX108" s="586"/>
      <c r="BY108" s="585"/>
      <c r="BZ108" s="479"/>
      <c r="CA108" s="586"/>
      <c r="CB108" s="585"/>
      <c r="CC108" s="479"/>
      <c r="CD108" s="586"/>
      <c r="CE108" s="585"/>
      <c r="CF108" s="584"/>
      <c r="CG108" s="586"/>
      <c r="CH108" s="585"/>
      <c r="CI108" s="481"/>
      <c r="CJ108" s="378"/>
      <c r="CK108" s="378"/>
      <c r="CL108" s="378"/>
      <c r="CM108" s="378"/>
      <c r="CN108" s="378"/>
      <c r="CO108" s="378"/>
      <c r="CP108" s="378"/>
      <c r="CQ108" s="378"/>
      <c r="CR108" s="378"/>
      <c r="CS108" s="378"/>
    </row>
    <row r="109" spans="1:97" ht="14.25" x14ac:dyDescent="0.2">
      <c r="A109" s="4"/>
      <c r="B109" s="26">
        <v>2014</v>
      </c>
      <c r="C109" s="124"/>
      <c r="D109" s="94"/>
      <c r="E109" s="93"/>
      <c r="F109" s="123"/>
      <c r="G109" s="94"/>
      <c r="H109" s="93"/>
      <c r="I109" s="123"/>
      <c r="J109" s="94"/>
      <c r="K109" s="93"/>
      <c r="L109" s="123"/>
      <c r="M109" s="94"/>
      <c r="N109" s="93"/>
      <c r="O109" s="123"/>
      <c r="P109" s="94"/>
      <c r="Q109" s="93"/>
      <c r="R109" s="123"/>
      <c r="S109" s="94"/>
      <c r="T109" s="94"/>
      <c r="U109" s="187" t="str">
        <f t="shared" si="20"/>
        <v/>
      </c>
      <c r="V109" s="189" t="str">
        <f t="shared" si="21"/>
        <v/>
      </c>
      <c r="W109" s="185" t="str">
        <f t="shared" si="22"/>
        <v/>
      </c>
      <c r="AH109" s="373">
        <v>2014</v>
      </c>
      <c r="AI109" s="448"/>
      <c r="AJ109" s="593"/>
      <c r="AK109" s="451"/>
      <c r="AL109" s="594"/>
      <c r="AM109" s="593"/>
      <c r="AN109" s="451"/>
      <c r="AO109" s="594"/>
      <c r="AP109" s="593"/>
      <c r="AQ109" s="451"/>
      <c r="AR109" s="594"/>
      <c r="AS109" s="593"/>
      <c r="AT109" s="451"/>
      <c r="AU109" s="594"/>
      <c r="AV109" s="593"/>
      <c r="AW109" s="451"/>
      <c r="AX109" s="594"/>
      <c r="AY109" s="593"/>
      <c r="AZ109" s="600"/>
      <c r="BA109" s="592"/>
      <c r="BB109" s="591"/>
      <c r="BC109" s="449"/>
      <c r="BD109" s="309"/>
      <c r="BE109" s="309"/>
      <c r="BF109" s="309"/>
      <c r="BG109" s="309"/>
      <c r="BH109" s="309"/>
      <c r="BI109" s="309"/>
      <c r="BN109" s="442">
        <v>2014</v>
      </c>
      <c r="BO109" s="478"/>
      <c r="BP109" s="585"/>
      <c r="BQ109" s="479"/>
      <c r="BR109" s="586"/>
      <c r="BS109" s="585"/>
      <c r="BT109" s="479"/>
      <c r="BU109" s="586"/>
      <c r="BV109" s="585"/>
      <c r="BW109" s="479"/>
      <c r="BX109" s="586"/>
      <c r="BY109" s="585"/>
      <c r="BZ109" s="479"/>
      <c r="CA109" s="586"/>
      <c r="CB109" s="585"/>
      <c r="CC109" s="479"/>
      <c r="CD109" s="586"/>
      <c r="CE109" s="585"/>
      <c r="CF109" s="584"/>
      <c r="CG109" s="586"/>
      <c r="CH109" s="585"/>
      <c r="CI109" s="481"/>
      <c r="CJ109" s="378"/>
      <c r="CK109" s="378"/>
      <c r="CL109" s="378"/>
      <c r="CM109" s="378"/>
      <c r="CN109" s="378"/>
      <c r="CO109" s="378"/>
      <c r="CP109" s="378"/>
      <c r="CQ109" s="378"/>
      <c r="CR109" s="378"/>
      <c r="CS109" s="378"/>
    </row>
    <row r="110" spans="1:97" ht="14.25" x14ac:dyDescent="0.2">
      <c r="A110" s="4"/>
      <c r="B110" s="8">
        <v>2015</v>
      </c>
      <c r="C110" s="124"/>
      <c r="D110" s="92"/>
      <c r="E110" s="91"/>
      <c r="F110" s="122"/>
      <c r="G110" s="92"/>
      <c r="H110" s="91"/>
      <c r="I110" s="122"/>
      <c r="J110" s="92"/>
      <c r="K110" s="91"/>
      <c r="L110" s="122"/>
      <c r="M110" s="92"/>
      <c r="N110" s="91"/>
      <c r="O110" s="122"/>
      <c r="P110" s="92"/>
      <c r="Q110" s="91"/>
      <c r="R110" s="122"/>
      <c r="S110" s="92"/>
      <c r="T110" s="92"/>
      <c r="U110" s="187" t="str">
        <f t="shared" si="20"/>
        <v/>
      </c>
      <c r="V110" s="189" t="str">
        <f t="shared" si="21"/>
        <v/>
      </c>
      <c r="W110" s="185" t="str">
        <f t="shared" si="22"/>
        <v/>
      </c>
      <c r="AH110" s="373">
        <v>2015</v>
      </c>
      <c r="AI110" s="448"/>
      <c r="AJ110" s="593"/>
      <c r="AK110" s="451"/>
      <c r="AL110" s="594"/>
      <c r="AM110" s="593"/>
      <c r="AN110" s="451"/>
      <c r="AO110" s="594"/>
      <c r="AP110" s="593"/>
      <c r="AQ110" s="451"/>
      <c r="AR110" s="594"/>
      <c r="AS110" s="593"/>
      <c r="AT110" s="451"/>
      <c r="AU110" s="594"/>
      <c r="AV110" s="593"/>
      <c r="AW110" s="451"/>
      <c r="AX110" s="594"/>
      <c r="AY110" s="593"/>
      <c r="AZ110" s="600"/>
      <c r="BA110" s="592"/>
      <c r="BB110" s="591"/>
      <c r="BC110" s="449"/>
      <c r="BD110" s="309"/>
      <c r="BE110" s="309"/>
      <c r="BF110" s="309"/>
      <c r="BG110" s="309"/>
      <c r="BH110" s="309"/>
      <c r="BI110" s="309"/>
      <c r="BN110" s="442">
        <v>2015</v>
      </c>
      <c r="BO110" s="478"/>
      <c r="BP110" s="585"/>
      <c r="BQ110" s="479"/>
      <c r="BR110" s="586"/>
      <c r="BS110" s="585"/>
      <c r="BT110" s="479"/>
      <c r="BU110" s="586"/>
      <c r="BV110" s="585"/>
      <c r="BW110" s="479"/>
      <c r="BX110" s="586"/>
      <c r="BY110" s="585"/>
      <c r="BZ110" s="479"/>
      <c r="CA110" s="586"/>
      <c r="CB110" s="585"/>
      <c r="CC110" s="479"/>
      <c r="CD110" s="586"/>
      <c r="CE110" s="585"/>
      <c r="CF110" s="584"/>
      <c r="CG110" s="586"/>
      <c r="CH110" s="585"/>
      <c r="CI110" s="481"/>
      <c r="CJ110" s="378"/>
      <c r="CK110" s="378"/>
      <c r="CL110" s="378"/>
      <c r="CM110" s="378"/>
      <c r="CN110" s="378"/>
      <c r="CO110" s="378"/>
      <c r="CP110" s="378"/>
      <c r="CQ110" s="378"/>
      <c r="CR110" s="378"/>
      <c r="CS110" s="378"/>
    </row>
    <row r="111" spans="1:97" ht="14.25" x14ac:dyDescent="0.2">
      <c r="A111" s="4"/>
      <c r="B111" s="8">
        <v>2016</v>
      </c>
      <c r="C111" s="124"/>
      <c r="D111" s="92"/>
      <c r="E111" s="91"/>
      <c r="F111" s="122"/>
      <c r="G111" s="92"/>
      <c r="H111" s="91"/>
      <c r="I111" s="122"/>
      <c r="J111" s="92"/>
      <c r="K111" s="91"/>
      <c r="L111" s="122"/>
      <c r="M111" s="92"/>
      <c r="N111" s="91"/>
      <c r="O111" s="122"/>
      <c r="P111" s="92"/>
      <c r="Q111" s="91"/>
      <c r="R111" s="122"/>
      <c r="S111" s="92"/>
      <c r="T111" s="92"/>
      <c r="U111" s="187" t="str">
        <f t="shared" si="20"/>
        <v/>
      </c>
      <c r="V111" s="189" t="str">
        <f t="shared" si="21"/>
        <v/>
      </c>
      <c r="W111" s="185" t="str">
        <f t="shared" si="22"/>
        <v/>
      </c>
      <c r="AH111" s="376">
        <v>2016</v>
      </c>
      <c r="AI111" s="448"/>
      <c r="AJ111" s="593"/>
      <c r="AK111" s="451"/>
      <c r="AL111" s="594"/>
      <c r="AM111" s="593"/>
      <c r="AN111" s="451"/>
      <c r="AO111" s="594"/>
      <c r="AP111" s="593"/>
      <c r="AQ111" s="451"/>
      <c r="AR111" s="594"/>
      <c r="AS111" s="593"/>
      <c r="AT111" s="451"/>
      <c r="AU111" s="594"/>
      <c r="AV111" s="593"/>
      <c r="AW111" s="451"/>
      <c r="AX111" s="594"/>
      <c r="AY111" s="593"/>
      <c r="AZ111" s="600"/>
      <c r="BA111" s="592"/>
      <c r="BB111" s="591"/>
      <c r="BC111" s="449"/>
      <c r="BD111" s="309"/>
      <c r="BE111" s="309"/>
      <c r="BF111" s="309"/>
      <c r="BG111" s="309"/>
      <c r="BH111" s="309"/>
      <c r="BI111" s="309"/>
      <c r="BN111" s="443">
        <v>2016</v>
      </c>
      <c r="BO111" s="478"/>
      <c r="BP111" s="585"/>
      <c r="BQ111" s="479"/>
      <c r="BR111" s="586"/>
      <c r="BS111" s="585"/>
      <c r="BT111" s="479"/>
      <c r="BU111" s="586"/>
      <c r="BV111" s="585"/>
      <c r="BW111" s="479"/>
      <c r="BX111" s="586"/>
      <c r="BY111" s="585"/>
      <c r="BZ111" s="479"/>
      <c r="CA111" s="586"/>
      <c r="CB111" s="585"/>
      <c r="CC111" s="479"/>
      <c r="CD111" s="586"/>
      <c r="CE111" s="585"/>
      <c r="CF111" s="584"/>
      <c r="CG111" s="586"/>
      <c r="CH111" s="585"/>
      <c r="CI111" s="481"/>
      <c r="CJ111" s="378"/>
      <c r="CK111" s="378"/>
      <c r="CL111" s="378"/>
      <c r="CM111" s="378"/>
      <c r="CN111" s="378"/>
      <c r="CO111" s="378"/>
      <c r="CP111" s="378"/>
      <c r="CQ111" s="378"/>
      <c r="CR111" s="378"/>
      <c r="CS111" s="378"/>
    </row>
    <row r="112" spans="1:97" ht="14.25" x14ac:dyDescent="0.2">
      <c r="A112" s="4"/>
      <c r="B112" s="26">
        <v>2017</v>
      </c>
      <c r="C112" s="124"/>
      <c r="D112" s="92"/>
      <c r="E112" s="91"/>
      <c r="F112" s="122"/>
      <c r="G112" s="92"/>
      <c r="H112" s="91"/>
      <c r="I112" s="122"/>
      <c r="J112" s="92"/>
      <c r="K112" s="91"/>
      <c r="L112" s="122"/>
      <c r="M112" s="92"/>
      <c r="N112" s="91"/>
      <c r="O112" s="122"/>
      <c r="P112" s="92"/>
      <c r="Q112" s="91"/>
      <c r="R112" s="122"/>
      <c r="S112" s="92"/>
      <c r="T112" s="92"/>
      <c r="U112" s="187" t="str">
        <f t="shared" si="20"/>
        <v/>
      </c>
      <c r="V112" s="189" t="str">
        <f t="shared" si="21"/>
        <v/>
      </c>
      <c r="W112" s="185" t="str">
        <f t="shared" si="22"/>
        <v/>
      </c>
      <c r="AH112" s="373">
        <v>2017</v>
      </c>
      <c r="AI112" s="448"/>
      <c r="AJ112" s="593"/>
      <c r="AK112" s="451"/>
      <c r="AL112" s="594"/>
      <c r="AM112" s="593"/>
      <c r="AN112" s="451"/>
      <c r="AO112" s="594"/>
      <c r="AP112" s="593"/>
      <c r="AQ112" s="451"/>
      <c r="AR112" s="594"/>
      <c r="AS112" s="593"/>
      <c r="AT112" s="451"/>
      <c r="AU112" s="594"/>
      <c r="AV112" s="593"/>
      <c r="AW112" s="451"/>
      <c r="AX112" s="594"/>
      <c r="AY112" s="593"/>
      <c r="AZ112" s="600"/>
      <c r="BA112" s="592"/>
      <c r="BB112" s="591"/>
      <c r="BC112" s="449"/>
      <c r="BD112" s="309"/>
      <c r="BE112" s="309"/>
      <c r="BF112" s="309"/>
      <c r="BG112" s="309"/>
      <c r="BH112" s="309"/>
      <c r="BI112" s="309"/>
      <c r="BN112" s="442">
        <v>2017</v>
      </c>
      <c r="BO112" s="478"/>
      <c r="BP112" s="585"/>
      <c r="BQ112" s="479"/>
      <c r="BR112" s="586"/>
      <c r="BS112" s="585"/>
      <c r="BT112" s="479"/>
      <c r="BU112" s="586"/>
      <c r="BV112" s="585"/>
      <c r="BW112" s="479"/>
      <c r="BX112" s="586"/>
      <c r="BY112" s="585"/>
      <c r="BZ112" s="479"/>
      <c r="CA112" s="586"/>
      <c r="CB112" s="585"/>
      <c r="CC112" s="479"/>
      <c r="CD112" s="586"/>
      <c r="CE112" s="585"/>
      <c r="CF112" s="584"/>
      <c r="CG112" s="586"/>
      <c r="CH112" s="585"/>
      <c r="CI112" s="481"/>
      <c r="CJ112" s="378"/>
      <c r="CK112" s="378"/>
      <c r="CL112" s="378"/>
      <c r="CM112" s="378"/>
      <c r="CN112" s="378"/>
      <c r="CO112" s="378"/>
      <c r="CP112" s="378"/>
      <c r="CQ112" s="378"/>
      <c r="CR112" s="378"/>
      <c r="CS112" s="378"/>
    </row>
    <row r="113" spans="1:97" ht="14.25" x14ac:dyDescent="0.2">
      <c r="A113" s="4"/>
      <c r="B113" s="8">
        <v>2018</v>
      </c>
      <c r="C113" s="124"/>
      <c r="D113" s="92"/>
      <c r="E113" s="91"/>
      <c r="F113" s="122"/>
      <c r="G113" s="92"/>
      <c r="H113" s="91"/>
      <c r="I113" s="122"/>
      <c r="J113" s="92"/>
      <c r="K113" s="91"/>
      <c r="L113" s="122"/>
      <c r="M113" s="92"/>
      <c r="N113" s="91"/>
      <c r="O113" s="122"/>
      <c r="P113" s="92"/>
      <c r="Q113" s="91"/>
      <c r="R113" s="122"/>
      <c r="S113" s="92"/>
      <c r="T113" s="92"/>
      <c r="U113" s="187" t="str">
        <f t="shared" si="20"/>
        <v/>
      </c>
      <c r="V113" s="189" t="str">
        <f t="shared" si="21"/>
        <v/>
      </c>
      <c r="W113" s="185" t="str">
        <f t="shared" si="22"/>
        <v/>
      </c>
      <c r="AH113" s="376">
        <v>2018</v>
      </c>
      <c r="AI113" s="448"/>
      <c r="AJ113" s="593"/>
      <c r="AK113" s="451"/>
      <c r="AL113" s="594"/>
      <c r="AM113" s="593"/>
      <c r="AN113" s="451"/>
      <c r="AO113" s="594"/>
      <c r="AP113" s="593"/>
      <c r="AQ113" s="451"/>
      <c r="AR113" s="594"/>
      <c r="AS113" s="593"/>
      <c r="AT113" s="451"/>
      <c r="AU113" s="594"/>
      <c r="AV113" s="593"/>
      <c r="AW113" s="451"/>
      <c r="AX113" s="594"/>
      <c r="AY113" s="593"/>
      <c r="AZ113" s="600"/>
      <c r="BA113" s="592"/>
      <c r="BB113" s="591"/>
      <c r="BC113" s="449"/>
      <c r="BD113" s="309"/>
      <c r="BE113" s="309"/>
      <c r="BF113" s="309"/>
      <c r="BG113" s="309"/>
      <c r="BH113" s="309"/>
      <c r="BI113" s="309"/>
      <c r="BN113" s="443">
        <v>2018</v>
      </c>
      <c r="BO113" s="478"/>
      <c r="BP113" s="585"/>
      <c r="BQ113" s="479"/>
      <c r="BR113" s="586"/>
      <c r="BS113" s="585"/>
      <c r="BT113" s="479"/>
      <c r="BU113" s="586"/>
      <c r="BV113" s="585"/>
      <c r="BW113" s="479"/>
      <c r="BX113" s="586"/>
      <c r="BY113" s="585"/>
      <c r="BZ113" s="479"/>
      <c r="CA113" s="586"/>
      <c r="CB113" s="585"/>
      <c r="CC113" s="479"/>
      <c r="CD113" s="586"/>
      <c r="CE113" s="585"/>
      <c r="CF113" s="584"/>
      <c r="CG113" s="586"/>
      <c r="CH113" s="585"/>
      <c r="CI113" s="481"/>
      <c r="CJ113" s="378"/>
      <c r="CK113" s="378"/>
      <c r="CL113" s="378"/>
      <c r="CM113" s="378"/>
      <c r="CN113" s="378"/>
      <c r="CO113" s="378"/>
      <c r="CP113" s="378"/>
      <c r="CQ113" s="378"/>
      <c r="CR113" s="378"/>
      <c r="CS113" s="378"/>
    </row>
    <row r="114" spans="1:97" ht="14.25" x14ac:dyDescent="0.2">
      <c r="A114" s="4"/>
      <c r="B114" s="8">
        <v>2019</v>
      </c>
      <c r="C114" s="124"/>
      <c r="D114" s="92"/>
      <c r="E114" s="91"/>
      <c r="F114" s="122"/>
      <c r="G114" s="92"/>
      <c r="H114" s="91"/>
      <c r="I114" s="122"/>
      <c r="J114" s="92"/>
      <c r="K114" s="91"/>
      <c r="L114" s="122"/>
      <c r="M114" s="92"/>
      <c r="N114" s="91"/>
      <c r="O114" s="122"/>
      <c r="P114" s="92"/>
      <c r="Q114" s="91"/>
      <c r="R114" s="122"/>
      <c r="S114" s="92"/>
      <c r="T114" s="92"/>
      <c r="U114" s="187" t="str">
        <f t="shared" si="20"/>
        <v/>
      </c>
      <c r="V114" s="189" t="str">
        <f t="shared" si="21"/>
        <v/>
      </c>
      <c r="W114" s="185" t="str">
        <f t="shared" si="22"/>
        <v/>
      </c>
      <c r="AH114" s="376">
        <v>2019</v>
      </c>
      <c r="AI114" s="448"/>
      <c r="AJ114" s="593"/>
      <c r="AK114" s="451"/>
      <c r="AL114" s="594"/>
      <c r="AM114" s="593"/>
      <c r="AN114" s="451"/>
      <c r="AO114" s="594"/>
      <c r="AP114" s="593"/>
      <c r="AQ114" s="451"/>
      <c r="AR114" s="594"/>
      <c r="AS114" s="593"/>
      <c r="AT114" s="451"/>
      <c r="AU114" s="594"/>
      <c r="AV114" s="593"/>
      <c r="AW114" s="451"/>
      <c r="AX114" s="594"/>
      <c r="AY114" s="593"/>
      <c r="AZ114" s="600"/>
      <c r="BA114" s="592"/>
      <c r="BB114" s="591"/>
      <c r="BC114" s="449"/>
      <c r="BD114" s="309"/>
      <c r="BE114" s="309"/>
      <c r="BF114" s="309"/>
      <c r="BG114" s="309"/>
      <c r="BH114" s="309"/>
      <c r="BI114" s="309"/>
      <c r="BN114" s="443">
        <v>2019</v>
      </c>
      <c r="BO114" s="478"/>
      <c r="BP114" s="585"/>
      <c r="BQ114" s="479"/>
      <c r="BR114" s="586"/>
      <c r="BS114" s="585"/>
      <c r="BT114" s="479"/>
      <c r="BU114" s="586"/>
      <c r="BV114" s="585"/>
      <c r="BW114" s="479"/>
      <c r="BX114" s="586"/>
      <c r="BY114" s="585"/>
      <c r="BZ114" s="479"/>
      <c r="CA114" s="586"/>
      <c r="CB114" s="585"/>
      <c r="CC114" s="479"/>
      <c r="CD114" s="586"/>
      <c r="CE114" s="585"/>
      <c r="CF114" s="584"/>
      <c r="CG114" s="586"/>
      <c r="CH114" s="585"/>
      <c r="CI114" s="481"/>
      <c r="CJ114" s="378"/>
      <c r="CK114" s="378"/>
      <c r="CL114" s="378"/>
      <c r="CM114" s="378"/>
      <c r="CN114" s="378"/>
      <c r="CO114" s="378"/>
      <c r="CP114" s="378"/>
      <c r="CQ114" s="378"/>
      <c r="CR114" s="378"/>
      <c r="CS114" s="378"/>
    </row>
    <row r="115" spans="1:97" ht="14.25" x14ac:dyDescent="0.2">
      <c r="A115" s="4"/>
      <c r="B115" s="8">
        <v>2020</v>
      </c>
      <c r="C115" s="124"/>
      <c r="D115" s="92"/>
      <c r="E115" s="91"/>
      <c r="F115" s="122"/>
      <c r="G115" s="92"/>
      <c r="H115" s="91"/>
      <c r="I115" s="122"/>
      <c r="J115" s="92"/>
      <c r="K115" s="91"/>
      <c r="L115" s="122"/>
      <c r="M115" s="92"/>
      <c r="N115" s="91"/>
      <c r="O115" s="122"/>
      <c r="P115" s="92"/>
      <c r="Q115" s="91"/>
      <c r="R115" s="122"/>
      <c r="S115" s="92"/>
      <c r="T115" s="92"/>
      <c r="U115" s="187" t="str">
        <f t="shared" si="20"/>
        <v/>
      </c>
      <c r="V115" s="189" t="str">
        <f t="shared" si="21"/>
        <v/>
      </c>
      <c r="W115" s="185" t="str">
        <f t="shared" si="22"/>
        <v/>
      </c>
      <c r="AH115" s="376">
        <v>2020</v>
      </c>
      <c r="AI115" s="448"/>
      <c r="AJ115" s="593"/>
      <c r="AK115" s="451"/>
      <c r="AL115" s="594"/>
      <c r="AM115" s="593"/>
      <c r="AN115" s="451"/>
      <c r="AO115" s="594"/>
      <c r="AP115" s="593"/>
      <c r="AQ115" s="451"/>
      <c r="AR115" s="594"/>
      <c r="AS115" s="593"/>
      <c r="AT115" s="451"/>
      <c r="AU115" s="594"/>
      <c r="AV115" s="593"/>
      <c r="AW115" s="451"/>
      <c r="AX115" s="594"/>
      <c r="AY115" s="593"/>
      <c r="AZ115" s="600"/>
      <c r="BA115" s="592"/>
      <c r="BB115" s="591"/>
      <c r="BC115" s="449"/>
      <c r="BD115" s="309"/>
      <c r="BE115" s="309"/>
      <c r="BF115" s="309"/>
      <c r="BG115" s="309"/>
      <c r="BH115" s="309"/>
      <c r="BI115" s="309"/>
      <c r="BN115" s="443">
        <v>2020</v>
      </c>
      <c r="BO115" s="478"/>
      <c r="BP115" s="585"/>
      <c r="BQ115" s="479"/>
      <c r="BR115" s="586"/>
      <c r="BS115" s="585"/>
      <c r="BT115" s="479"/>
      <c r="BU115" s="586"/>
      <c r="BV115" s="585"/>
      <c r="BW115" s="479"/>
      <c r="BX115" s="586"/>
      <c r="BY115" s="585"/>
      <c r="BZ115" s="479"/>
      <c r="CA115" s="586"/>
      <c r="CB115" s="585"/>
      <c r="CC115" s="479"/>
      <c r="CD115" s="586"/>
      <c r="CE115" s="585"/>
      <c r="CF115" s="584"/>
      <c r="CG115" s="586"/>
      <c r="CH115" s="585"/>
      <c r="CI115" s="481"/>
      <c r="CJ115" s="378"/>
      <c r="CK115" s="378"/>
      <c r="CL115" s="378"/>
      <c r="CM115" s="378"/>
      <c r="CN115" s="378"/>
      <c r="CO115" s="378"/>
      <c r="CP115" s="378"/>
      <c r="CQ115" s="378"/>
      <c r="CR115" s="378"/>
      <c r="CS115" s="378"/>
    </row>
    <row r="116" spans="1:97" ht="14.25" x14ac:dyDescent="0.2">
      <c r="A116" s="4"/>
      <c r="B116" s="109">
        <v>2021</v>
      </c>
      <c r="C116" s="124"/>
      <c r="D116" s="270"/>
      <c r="E116" s="230"/>
      <c r="F116" s="271"/>
      <c r="G116" s="270"/>
      <c r="H116" s="230"/>
      <c r="I116" s="271"/>
      <c r="J116" s="270"/>
      <c r="K116" s="230"/>
      <c r="L116" s="271"/>
      <c r="M116" s="270"/>
      <c r="N116" s="230"/>
      <c r="O116" s="271"/>
      <c r="P116" s="270"/>
      <c r="Q116" s="230"/>
      <c r="R116" s="271"/>
      <c r="S116" s="270"/>
      <c r="T116" s="270"/>
      <c r="U116" s="187" t="str">
        <f t="shared" si="20"/>
        <v/>
      </c>
      <c r="V116" s="189" t="str">
        <f t="shared" si="21"/>
        <v/>
      </c>
      <c r="W116" s="185" t="str">
        <f t="shared" si="22"/>
        <v/>
      </c>
      <c r="AH116" s="376">
        <v>2021</v>
      </c>
      <c r="AI116" s="448"/>
      <c r="AJ116" s="593"/>
      <c r="AK116" s="451"/>
      <c r="AL116" s="594"/>
      <c r="AM116" s="593"/>
      <c r="AN116" s="451"/>
      <c r="AO116" s="594"/>
      <c r="AP116" s="593"/>
      <c r="AQ116" s="451"/>
      <c r="AR116" s="594"/>
      <c r="AS116" s="593"/>
      <c r="AT116" s="451"/>
      <c r="AU116" s="594"/>
      <c r="AV116" s="593"/>
      <c r="AW116" s="451"/>
      <c r="AX116" s="594"/>
      <c r="AY116" s="593"/>
      <c r="AZ116" s="600"/>
      <c r="BA116" s="592"/>
      <c r="BB116" s="591"/>
      <c r="BC116" s="449"/>
      <c r="BD116" s="309"/>
      <c r="BE116" s="309"/>
      <c r="BF116" s="309"/>
      <c r="BG116" s="309"/>
      <c r="BH116" s="309"/>
      <c r="BI116" s="309"/>
      <c r="BN116" s="443">
        <v>2021</v>
      </c>
      <c r="BO116" s="478"/>
      <c r="BP116" s="585"/>
      <c r="BQ116" s="479"/>
      <c r="BR116" s="586"/>
      <c r="BS116" s="585"/>
      <c r="BT116" s="479"/>
      <c r="BU116" s="586"/>
      <c r="BV116" s="585"/>
      <c r="BW116" s="479"/>
      <c r="BX116" s="586"/>
      <c r="BY116" s="585"/>
      <c r="BZ116" s="479"/>
      <c r="CA116" s="586"/>
      <c r="CB116" s="585"/>
      <c r="CC116" s="479"/>
      <c r="CD116" s="586"/>
      <c r="CE116" s="585"/>
      <c r="CF116" s="584"/>
      <c r="CG116" s="586"/>
      <c r="CH116" s="585"/>
      <c r="CI116" s="481"/>
      <c r="CJ116" s="378"/>
      <c r="CK116" s="378"/>
      <c r="CL116" s="378"/>
      <c r="CM116" s="378"/>
      <c r="CN116" s="378"/>
      <c r="CO116" s="378"/>
      <c r="CP116" s="378"/>
      <c r="CQ116" s="378"/>
      <c r="CR116" s="378"/>
      <c r="CS116" s="378"/>
    </row>
    <row r="117" spans="1:97" ht="14.25" x14ac:dyDescent="0.2">
      <c r="A117" s="4"/>
      <c r="B117" s="8">
        <v>2022</v>
      </c>
      <c r="C117" s="124"/>
      <c r="D117" s="92"/>
      <c r="E117" s="91"/>
      <c r="F117" s="122"/>
      <c r="G117" s="92"/>
      <c r="H117" s="91"/>
      <c r="I117" s="122"/>
      <c r="J117" s="92"/>
      <c r="K117" s="91"/>
      <c r="L117" s="122"/>
      <c r="M117" s="92"/>
      <c r="N117" s="91"/>
      <c r="O117" s="122"/>
      <c r="P117" s="92"/>
      <c r="Q117" s="91"/>
      <c r="R117" s="122"/>
      <c r="S117" s="92"/>
      <c r="T117" s="92"/>
      <c r="U117" s="1228" t="str">
        <f t="shared" ref="U117:U118" si="23">IF(COUNT(C117,F117,I117,L117,O117,R117)&lt;&gt;0,C117+F117+I117+L117+O117+R117,"")</f>
        <v/>
      </c>
      <c r="V117" s="1229" t="str">
        <f t="shared" ref="V117:V118" si="24">IF(COUNT(D117,G117,J117,M117,P117,S117)&lt;&gt;0,D117+G117+J117+M117+P117+S117,"")</f>
        <v/>
      </c>
      <c r="W117" s="113" t="str">
        <f t="shared" ref="W117:W118" si="25">IF(COUNT(E117,H117,K117,N117,Q117,T117)&lt;&gt;0,E117+H117+K117+N117+Q117+T117,"")</f>
        <v/>
      </c>
      <c r="AH117" s="376">
        <v>2022</v>
      </c>
      <c r="AI117" s="448"/>
      <c r="AJ117" s="593"/>
      <c r="AK117" s="451"/>
      <c r="AL117" s="594"/>
      <c r="AM117" s="593"/>
      <c r="AN117" s="451"/>
      <c r="AO117" s="594"/>
      <c r="AP117" s="593"/>
      <c r="AQ117" s="451"/>
      <c r="AR117" s="594"/>
      <c r="AS117" s="593"/>
      <c r="AT117" s="451"/>
      <c r="AU117" s="594"/>
      <c r="AV117" s="593"/>
      <c r="AW117" s="451"/>
      <c r="AX117" s="594"/>
      <c r="AY117" s="593"/>
      <c r="AZ117" s="600"/>
      <c r="BA117" s="592"/>
      <c r="BB117" s="591"/>
      <c r="BC117" s="449"/>
      <c r="BD117" s="309"/>
      <c r="BE117" s="309"/>
      <c r="BF117" s="309"/>
      <c r="BG117" s="309"/>
      <c r="BH117" s="309"/>
      <c r="BI117" s="309"/>
      <c r="BN117" s="443">
        <v>2022</v>
      </c>
      <c r="BO117" s="478"/>
      <c r="BP117" s="585"/>
      <c r="BQ117" s="479"/>
      <c r="BR117" s="586"/>
      <c r="BS117" s="585"/>
      <c r="BT117" s="479"/>
      <c r="BU117" s="586"/>
      <c r="BV117" s="585"/>
      <c r="BW117" s="479"/>
      <c r="BX117" s="586"/>
      <c r="BY117" s="585"/>
      <c r="BZ117" s="479"/>
      <c r="CA117" s="586"/>
      <c r="CB117" s="585"/>
      <c r="CC117" s="479"/>
      <c r="CD117" s="586"/>
      <c r="CE117" s="585"/>
      <c r="CF117" s="584"/>
      <c r="CG117" s="586"/>
      <c r="CH117" s="585"/>
      <c r="CI117" s="481"/>
      <c r="CJ117" s="378"/>
      <c r="CK117" s="378"/>
      <c r="CL117" s="378"/>
      <c r="CM117" s="378"/>
      <c r="CN117" s="378"/>
      <c r="CO117" s="378"/>
      <c r="CP117" s="378"/>
      <c r="CQ117" s="378"/>
      <c r="CR117" s="378"/>
      <c r="CS117" s="378"/>
    </row>
    <row r="118" spans="1:97" ht="14.25" x14ac:dyDescent="0.2">
      <c r="A118" s="4"/>
      <c r="B118" s="109">
        <v>2023</v>
      </c>
      <c r="C118" s="124"/>
      <c r="D118" s="270"/>
      <c r="E118" s="230"/>
      <c r="F118" s="271"/>
      <c r="G118" s="270"/>
      <c r="H118" s="230"/>
      <c r="I118" s="271"/>
      <c r="J118" s="270"/>
      <c r="K118" s="230"/>
      <c r="L118" s="271"/>
      <c r="M118" s="270"/>
      <c r="N118" s="230"/>
      <c r="O118" s="271"/>
      <c r="P118" s="270"/>
      <c r="Q118" s="230"/>
      <c r="R118" s="271"/>
      <c r="S118" s="270"/>
      <c r="T118" s="270"/>
      <c r="U118" s="187" t="str">
        <f t="shared" si="23"/>
        <v/>
      </c>
      <c r="V118" s="189" t="str">
        <f t="shared" si="24"/>
        <v/>
      </c>
      <c r="W118" s="185" t="str">
        <f t="shared" si="25"/>
        <v/>
      </c>
      <c r="AH118" s="1358">
        <v>2023</v>
      </c>
      <c r="AI118" s="1127"/>
      <c r="AJ118" s="1128"/>
      <c r="AK118" s="1117"/>
      <c r="AL118" s="1118"/>
      <c r="AM118" s="1128"/>
      <c r="AN118" s="1117"/>
      <c r="AO118" s="1118"/>
      <c r="AP118" s="1128"/>
      <c r="AQ118" s="1117"/>
      <c r="AR118" s="1118"/>
      <c r="AS118" s="1128"/>
      <c r="AT118" s="1117"/>
      <c r="AU118" s="1118"/>
      <c r="AV118" s="1128"/>
      <c r="AW118" s="1117"/>
      <c r="AX118" s="1118"/>
      <c r="AY118" s="1128"/>
      <c r="AZ118" s="1129"/>
      <c r="BA118" s="1118"/>
      <c r="BB118" s="1128"/>
      <c r="BC118" s="1117"/>
      <c r="BD118" s="309"/>
      <c r="BE118" s="309"/>
      <c r="BF118" s="309"/>
      <c r="BG118" s="309"/>
      <c r="BH118" s="309"/>
      <c r="BI118" s="309"/>
      <c r="BN118" s="1360">
        <v>2023</v>
      </c>
      <c r="BO118" s="478"/>
      <c r="BP118" s="585"/>
      <c r="BQ118" s="479"/>
      <c r="BR118" s="586"/>
      <c r="BS118" s="585"/>
      <c r="BT118" s="479"/>
      <c r="BU118" s="586"/>
      <c r="BV118" s="585"/>
      <c r="BW118" s="479"/>
      <c r="BX118" s="586"/>
      <c r="BY118" s="585"/>
      <c r="BZ118" s="479"/>
      <c r="CA118" s="586"/>
      <c r="CB118" s="585"/>
      <c r="CC118" s="479"/>
      <c r="CD118" s="586"/>
      <c r="CE118" s="585"/>
      <c r="CF118" s="584"/>
      <c r="CG118" s="586"/>
      <c r="CH118" s="585"/>
      <c r="CI118" s="481"/>
      <c r="CJ118" s="378"/>
      <c r="CK118" s="378"/>
      <c r="CL118" s="378"/>
      <c r="CM118" s="378"/>
      <c r="CN118" s="378"/>
      <c r="CO118" s="378"/>
      <c r="CP118" s="378"/>
      <c r="CQ118" s="378"/>
      <c r="CR118" s="378"/>
      <c r="CS118" s="378"/>
    </row>
    <row r="119" spans="1:97" ht="14.25" x14ac:dyDescent="0.2">
      <c r="A119" s="4"/>
      <c r="B119" s="8">
        <v>2024</v>
      </c>
      <c r="C119" s="124"/>
      <c r="D119" s="92"/>
      <c r="E119" s="91"/>
      <c r="F119" s="122"/>
      <c r="G119" s="92"/>
      <c r="H119" s="91"/>
      <c r="I119" s="122"/>
      <c r="J119" s="92"/>
      <c r="K119" s="91"/>
      <c r="L119" s="122"/>
      <c r="M119" s="92"/>
      <c r="N119" s="91"/>
      <c r="O119" s="122"/>
      <c r="P119" s="92"/>
      <c r="Q119" s="91"/>
      <c r="R119" s="122"/>
      <c r="S119" s="92"/>
      <c r="T119" s="92"/>
      <c r="U119" s="1228" t="str">
        <f t="shared" ref="U119" si="26">IF(COUNT(C119,F119,I119,L119,O119,R119)&lt;&gt;0,C119+F119+I119+L119+O119+R119,"")</f>
        <v/>
      </c>
      <c r="V119" s="1229" t="str">
        <f t="shared" ref="V119" si="27">IF(COUNT(D119,G119,J119,M119,P119,S119)&lt;&gt;0,D119+G119+J119+M119+P119+S119,"")</f>
        <v/>
      </c>
      <c r="W119" s="113" t="str">
        <f t="shared" ref="W119" si="28">IF(COUNT(E119,H119,K119,N119,Q119,T119)&lt;&gt;0,E119+H119+K119+N119+Q119+T119,"")</f>
        <v/>
      </c>
      <c r="AH119" s="376">
        <v>2024</v>
      </c>
      <c r="AI119" s="448"/>
      <c r="AJ119" s="593"/>
      <c r="AK119" s="451"/>
      <c r="AL119" s="594"/>
      <c r="AM119" s="593"/>
      <c r="AN119" s="451"/>
      <c r="AO119" s="594"/>
      <c r="AP119" s="593"/>
      <c r="AQ119" s="451"/>
      <c r="AR119" s="594"/>
      <c r="AS119" s="593"/>
      <c r="AT119" s="451"/>
      <c r="AU119" s="594"/>
      <c r="AV119" s="593"/>
      <c r="AW119" s="451"/>
      <c r="AX119" s="594"/>
      <c r="AY119" s="593"/>
      <c r="AZ119" s="600"/>
      <c r="BA119" s="592"/>
      <c r="BB119" s="591"/>
      <c r="BC119" s="449"/>
      <c r="BD119" s="309"/>
      <c r="BE119" s="309"/>
      <c r="BF119" s="309"/>
      <c r="BG119" s="309"/>
      <c r="BH119" s="309"/>
      <c r="BI119" s="309"/>
      <c r="BN119" s="443">
        <v>2024</v>
      </c>
      <c r="BO119" s="478"/>
      <c r="BP119" s="585"/>
      <c r="BQ119" s="479"/>
      <c r="BR119" s="586"/>
      <c r="BS119" s="585"/>
      <c r="BT119" s="479"/>
      <c r="BU119" s="586"/>
      <c r="BV119" s="585"/>
      <c r="BW119" s="479"/>
      <c r="BX119" s="586"/>
      <c r="BY119" s="585"/>
      <c r="BZ119" s="479"/>
      <c r="CA119" s="586"/>
      <c r="CB119" s="585"/>
      <c r="CC119" s="479"/>
      <c r="CD119" s="586"/>
      <c r="CE119" s="585"/>
      <c r="CF119" s="584"/>
      <c r="CG119" s="586"/>
      <c r="CH119" s="585"/>
      <c r="CI119" s="481"/>
      <c r="CJ119" s="378"/>
      <c r="CK119" s="378"/>
      <c r="CL119" s="378"/>
      <c r="CM119" s="378"/>
      <c r="CN119" s="378"/>
      <c r="CO119" s="378"/>
      <c r="CP119" s="378"/>
      <c r="CQ119" s="378"/>
      <c r="CR119" s="378"/>
      <c r="CS119" s="378"/>
    </row>
    <row r="120" spans="1:97" ht="14.25" customHeight="1" thickBot="1" x14ac:dyDescent="0.25">
      <c r="B120" s="141" t="s">
        <v>1340</v>
      </c>
      <c r="C120" s="555"/>
      <c r="D120" s="559"/>
      <c r="E120" s="556"/>
      <c r="F120" s="560"/>
      <c r="G120" s="559"/>
      <c r="H120" s="556"/>
      <c r="I120" s="560"/>
      <c r="J120" s="559"/>
      <c r="K120" s="556"/>
      <c r="L120" s="560"/>
      <c r="M120" s="559"/>
      <c r="N120" s="556"/>
      <c r="O120" s="560"/>
      <c r="P120" s="559"/>
      <c r="Q120" s="556"/>
      <c r="R120" s="560"/>
      <c r="S120" s="559"/>
      <c r="T120" s="559"/>
      <c r="U120" s="1113" t="str">
        <f t="shared" ref="U120" si="29">IF(COUNT(C120,F120,I120,L120,O120,R120)&lt;&gt;0,C120+F120+I120+L120+O120+R120,"")</f>
        <v/>
      </c>
      <c r="V120" s="1123" t="str">
        <f t="shared" ref="V120" si="30">IF(COUNT(D120,G120,J120,M120,P120,S120)&lt;&gt;0,D120+G120+J120+M120+P120+S120,"")</f>
        <v/>
      </c>
      <c r="W120" s="616" t="str">
        <f t="shared" ref="W120" si="31">IF(COUNT(E120,H120,K120,N120,Q120,T120)&lt;&gt;0,E120+H120+K120+N120+Q120+T120,"")</f>
        <v/>
      </c>
      <c r="AH120" s="1112"/>
      <c r="AI120" s="883"/>
      <c r="AJ120" s="883"/>
      <c r="AK120" s="883"/>
      <c r="AL120" s="883"/>
      <c r="AM120" s="883"/>
      <c r="AN120" s="883"/>
      <c r="AO120" s="883"/>
      <c r="AP120" s="883"/>
      <c r="AQ120" s="883"/>
      <c r="AR120" s="883"/>
      <c r="AS120" s="883"/>
      <c r="AT120" s="883"/>
      <c r="AU120" s="883"/>
      <c r="AV120" s="883"/>
      <c r="AW120" s="883"/>
      <c r="AX120" s="883"/>
      <c r="AY120" s="883"/>
      <c r="AZ120" s="883"/>
      <c r="BA120" s="883"/>
      <c r="BB120" s="883"/>
      <c r="BC120" s="883"/>
      <c r="BD120" s="309"/>
      <c r="BE120" s="309"/>
      <c r="BF120" s="309"/>
      <c r="BG120" s="309"/>
      <c r="BH120" s="309"/>
      <c r="BI120" s="309"/>
      <c r="BN120" s="1199"/>
      <c r="BO120" s="884"/>
      <c r="BP120" s="884"/>
      <c r="BQ120" s="884"/>
      <c r="BR120" s="884"/>
      <c r="BS120" s="884"/>
      <c r="BT120" s="884"/>
      <c r="BU120" s="884"/>
      <c r="BV120" s="884"/>
      <c r="BW120" s="884"/>
      <c r="BX120" s="884"/>
      <c r="BY120" s="884"/>
      <c r="BZ120" s="884"/>
      <c r="CA120" s="884"/>
      <c r="CB120" s="884"/>
      <c r="CC120" s="884"/>
      <c r="CD120" s="884"/>
      <c r="CE120" s="884"/>
      <c r="CF120" s="884"/>
      <c r="CG120" s="884"/>
      <c r="CH120" s="884"/>
      <c r="CI120" s="884"/>
      <c r="CJ120" s="378"/>
      <c r="CK120" s="378"/>
      <c r="CL120" s="378"/>
      <c r="CM120" s="378"/>
      <c r="CN120" s="378"/>
      <c r="CO120" s="378"/>
      <c r="CP120" s="378"/>
      <c r="CQ120" s="378"/>
      <c r="CR120" s="378"/>
      <c r="CS120" s="378"/>
    </row>
    <row r="121" spans="1:97" ht="94.5" customHeight="1" thickBot="1" x14ac:dyDescent="0.25">
      <c r="B121" s="275" t="s">
        <v>1320</v>
      </c>
      <c r="C121" s="880"/>
      <c r="D121" s="880"/>
      <c r="E121" s="880"/>
      <c r="F121" s="880"/>
      <c r="G121" s="880"/>
      <c r="H121" s="880"/>
      <c r="I121" s="880"/>
      <c r="J121" s="880"/>
      <c r="K121" s="880"/>
      <c r="L121" s="880"/>
      <c r="M121" s="880"/>
      <c r="N121" s="880"/>
      <c r="O121" s="880"/>
      <c r="P121" s="880"/>
      <c r="Q121" s="880"/>
      <c r="R121" s="880"/>
      <c r="S121" s="880"/>
      <c r="T121" s="880"/>
      <c r="U121" s="1121"/>
      <c r="V121" s="1122"/>
      <c r="W121" s="845"/>
      <c r="AH121" s="309"/>
      <c r="AI121" s="309"/>
      <c r="AJ121" s="309"/>
      <c r="AK121" s="309"/>
      <c r="AL121" s="309"/>
      <c r="AM121" s="309"/>
      <c r="AN121" s="309"/>
      <c r="AO121" s="309"/>
      <c r="AP121" s="309"/>
      <c r="AQ121" s="309"/>
      <c r="AR121" s="309"/>
      <c r="AS121" s="309"/>
      <c r="AT121" s="309"/>
      <c r="AU121" s="309"/>
      <c r="AV121" s="309"/>
      <c r="AW121" s="309"/>
      <c r="AX121" s="309"/>
      <c r="AY121" s="309"/>
      <c r="AZ121" s="309"/>
      <c r="BA121" s="309"/>
      <c r="BB121" s="309"/>
      <c r="BC121" s="309"/>
      <c r="BD121" s="309"/>
      <c r="BE121" s="309"/>
      <c r="BF121" s="309"/>
      <c r="BG121" s="309"/>
      <c r="BH121" s="309"/>
      <c r="BI121" s="309"/>
      <c r="BN121" s="378"/>
      <c r="BO121" s="378"/>
      <c r="BP121" s="378"/>
      <c r="BQ121" s="378"/>
      <c r="BR121" s="378"/>
      <c r="BS121" s="378"/>
      <c r="BT121" s="378"/>
      <c r="BU121" s="378"/>
      <c r="BV121" s="378"/>
      <c r="BW121" s="378"/>
      <c r="BX121" s="378"/>
      <c r="BY121" s="378"/>
      <c r="BZ121" s="378"/>
      <c r="CA121" s="378"/>
      <c r="CB121" s="378"/>
      <c r="CC121" s="378"/>
      <c r="CD121" s="378"/>
      <c r="CE121" s="378"/>
      <c r="CF121" s="378"/>
      <c r="CG121" s="378"/>
      <c r="CH121" s="378"/>
      <c r="CI121" s="378"/>
      <c r="CJ121" s="378"/>
      <c r="CK121" s="378"/>
      <c r="CL121" s="378"/>
      <c r="CM121" s="378"/>
      <c r="CN121" s="378"/>
      <c r="CO121" s="378"/>
      <c r="CP121" s="378"/>
      <c r="CQ121" s="378"/>
      <c r="CR121" s="378"/>
      <c r="CS121" s="378"/>
    </row>
    <row r="122" spans="1:97" ht="84.75" customHeight="1" thickBot="1" x14ac:dyDescent="0.25">
      <c r="B122" s="142" t="s">
        <v>1306</v>
      </c>
      <c r="C122" s="130"/>
      <c r="D122" s="143"/>
      <c r="E122" s="131"/>
      <c r="F122" s="144"/>
      <c r="G122" s="143"/>
      <c r="H122" s="131"/>
      <c r="I122" s="144"/>
      <c r="J122" s="143"/>
      <c r="K122" s="131"/>
      <c r="L122" s="144"/>
      <c r="M122" s="143"/>
      <c r="N122" s="131"/>
      <c r="O122" s="144"/>
      <c r="P122" s="143"/>
      <c r="Q122" s="131"/>
      <c r="R122" s="144"/>
      <c r="S122" s="143"/>
      <c r="T122" s="143"/>
      <c r="U122" s="837"/>
      <c r="V122" s="838"/>
      <c r="W122" s="839"/>
      <c r="AH122" s="309"/>
      <c r="AI122" s="309"/>
      <c r="AJ122" s="309"/>
      <c r="AK122" s="309"/>
      <c r="AL122" s="309"/>
      <c r="AM122" s="309"/>
      <c r="AN122" s="309"/>
      <c r="AO122" s="309"/>
      <c r="AP122" s="309"/>
      <c r="AQ122" s="309"/>
      <c r="AR122" s="309"/>
      <c r="AS122" s="309"/>
      <c r="AT122" s="309"/>
      <c r="AU122" s="309"/>
      <c r="AV122" s="309"/>
      <c r="AW122" s="309"/>
      <c r="AX122" s="309"/>
      <c r="AY122" s="309"/>
      <c r="AZ122" s="309"/>
      <c r="BA122" s="309"/>
      <c r="BB122" s="309"/>
      <c r="BC122" s="309"/>
      <c r="BD122" s="309"/>
      <c r="BE122" s="309"/>
      <c r="BF122" s="309"/>
      <c r="BG122" s="309"/>
      <c r="BH122" s="309"/>
      <c r="BI122" s="309"/>
      <c r="BN122" s="378"/>
      <c r="BO122" s="378"/>
      <c r="BP122" s="378"/>
      <c r="BQ122" s="378"/>
      <c r="BR122" s="378"/>
      <c r="BS122" s="378"/>
      <c r="BT122" s="378"/>
      <c r="BU122" s="378"/>
      <c r="BV122" s="378"/>
      <c r="BW122" s="378"/>
      <c r="BX122" s="378"/>
      <c r="BY122" s="378"/>
      <c r="BZ122" s="378"/>
      <c r="CA122" s="378"/>
      <c r="CB122" s="378"/>
      <c r="CC122" s="378"/>
      <c r="CD122" s="378"/>
      <c r="CE122" s="378"/>
      <c r="CF122" s="378"/>
      <c r="CG122" s="378"/>
      <c r="CH122" s="378"/>
      <c r="CI122" s="378"/>
      <c r="CJ122" s="378"/>
      <c r="CK122" s="378"/>
      <c r="CL122" s="378"/>
      <c r="CM122" s="378"/>
      <c r="CN122" s="378"/>
      <c r="CO122" s="378"/>
      <c r="CP122" s="378"/>
      <c r="CQ122" s="378"/>
      <c r="CR122" s="378"/>
      <c r="CS122" s="378"/>
    </row>
    <row r="123" spans="1:97" ht="20.100000000000001" customHeight="1" x14ac:dyDescent="0.2">
      <c r="B123" s="5"/>
      <c r="C123" s="273"/>
      <c r="D123" s="273"/>
      <c r="E123" s="273"/>
      <c r="F123" s="273"/>
      <c r="G123" s="273"/>
      <c r="H123" s="273"/>
      <c r="I123" s="273"/>
      <c r="J123" s="273"/>
      <c r="K123" s="273"/>
      <c r="L123" s="273"/>
      <c r="M123" s="273"/>
      <c r="N123" s="273"/>
      <c r="O123" s="273"/>
      <c r="P123" s="273"/>
      <c r="Q123" s="273"/>
      <c r="R123" s="273"/>
      <c r="S123" s="273"/>
      <c r="T123" s="273"/>
      <c r="U123" s="5"/>
      <c r="V123" s="5"/>
      <c r="W123" s="5"/>
      <c r="AH123" s="309"/>
      <c r="AI123" s="309"/>
      <c r="AJ123" s="309"/>
      <c r="AK123" s="309"/>
      <c r="AL123" s="309"/>
      <c r="AM123" s="309"/>
      <c r="AN123" s="309"/>
      <c r="AO123" s="309"/>
      <c r="AP123" s="309"/>
      <c r="AQ123" s="309"/>
      <c r="AR123" s="309"/>
      <c r="AS123" s="309"/>
      <c r="AT123" s="309"/>
      <c r="AU123" s="309"/>
      <c r="AV123" s="309"/>
      <c r="AW123" s="309"/>
      <c r="AX123" s="309"/>
      <c r="AY123" s="309"/>
      <c r="AZ123" s="309"/>
      <c r="BA123" s="309"/>
      <c r="BB123" s="309"/>
      <c r="BC123" s="309"/>
      <c r="BD123" s="309"/>
      <c r="BE123" s="309"/>
      <c r="BF123" s="309"/>
      <c r="BG123" s="309"/>
      <c r="BH123" s="309"/>
      <c r="BI123" s="309"/>
      <c r="BN123" s="378"/>
      <c r="BO123" s="378"/>
      <c r="BP123" s="378"/>
      <c r="BQ123" s="378"/>
      <c r="BR123" s="378"/>
      <c r="BS123" s="378"/>
      <c r="BT123" s="378"/>
      <c r="BU123" s="378"/>
      <c r="BV123" s="378"/>
      <c r="BW123" s="378"/>
      <c r="BX123" s="378"/>
      <c r="BY123" s="378"/>
      <c r="BZ123" s="378"/>
      <c r="CA123" s="378"/>
      <c r="CB123" s="378"/>
      <c r="CC123" s="378"/>
      <c r="CD123" s="378"/>
      <c r="CE123" s="378"/>
      <c r="CF123" s="378"/>
      <c r="CG123" s="378"/>
      <c r="CH123" s="378"/>
      <c r="CI123" s="378"/>
      <c r="CJ123" s="378"/>
      <c r="CK123" s="378"/>
      <c r="CL123" s="378"/>
      <c r="CM123" s="378"/>
      <c r="CN123" s="378"/>
      <c r="CO123" s="378"/>
      <c r="CP123" s="378"/>
      <c r="CQ123" s="378"/>
      <c r="CR123" s="378"/>
      <c r="CS123" s="378"/>
    </row>
    <row r="124" spans="1:97" ht="20.100000000000001" customHeight="1" x14ac:dyDescent="0.2">
      <c r="B124" s="632" t="s">
        <v>200</v>
      </c>
      <c r="C124" s="632" t="s">
        <v>707</v>
      </c>
      <c r="D124" s="632" t="s">
        <v>708</v>
      </c>
      <c r="E124" s="632" t="s">
        <v>709</v>
      </c>
      <c r="F124" s="632" t="s">
        <v>710</v>
      </c>
      <c r="G124" s="632" t="s">
        <v>711</v>
      </c>
      <c r="H124" s="632" t="s">
        <v>712</v>
      </c>
      <c r="I124" s="632" t="s">
        <v>713</v>
      </c>
      <c r="J124" s="632" t="s">
        <v>714</v>
      </c>
      <c r="K124" s="632" t="s">
        <v>715</v>
      </c>
      <c r="L124" s="632" t="s">
        <v>716</v>
      </c>
      <c r="M124" s="632" t="s">
        <v>717</v>
      </c>
      <c r="N124" s="632" t="s">
        <v>718</v>
      </c>
      <c r="O124" s="632" t="s">
        <v>719</v>
      </c>
      <c r="P124" s="632" t="s">
        <v>720</v>
      </c>
      <c r="Q124" s="632" t="s">
        <v>721</v>
      </c>
      <c r="R124" s="632" t="s">
        <v>722</v>
      </c>
      <c r="S124" s="632" t="s">
        <v>723</v>
      </c>
      <c r="T124" s="632" t="s">
        <v>724</v>
      </c>
      <c r="U124" s="632" t="s">
        <v>1260</v>
      </c>
      <c r="V124" s="632" t="s">
        <v>1261</v>
      </c>
      <c r="W124" s="632" t="s">
        <v>1262</v>
      </c>
      <c r="AH124" s="309"/>
      <c r="AI124" s="309"/>
      <c r="AJ124" s="309"/>
      <c r="AK124" s="309"/>
      <c r="AL124" s="309"/>
      <c r="AM124" s="309"/>
      <c r="AN124" s="309"/>
      <c r="AO124" s="309"/>
      <c r="AP124" s="309"/>
      <c r="AQ124" s="309"/>
      <c r="AR124" s="309"/>
      <c r="AS124" s="309"/>
      <c r="AT124" s="309"/>
      <c r="AU124" s="309"/>
      <c r="AV124" s="309"/>
      <c r="AW124" s="309"/>
      <c r="AX124" s="309"/>
      <c r="AY124" s="309"/>
      <c r="AZ124" s="309"/>
      <c r="BA124" s="309"/>
      <c r="BB124" s="309"/>
      <c r="BC124" s="309"/>
      <c r="BD124" s="309"/>
      <c r="BE124" s="309"/>
      <c r="BF124" s="309"/>
      <c r="BG124" s="309"/>
      <c r="BH124" s="309"/>
      <c r="BI124" s="309"/>
      <c r="BN124" s="378"/>
      <c r="BO124" s="378"/>
      <c r="BP124" s="378"/>
      <c r="BQ124" s="378"/>
      <c r="BR124" s="378"/>
      <c r="BS124" s="378"/>
      <c r="BT124" s="378"/>
      <c r="BU124" s="378"/>
      <c r="BV124" s="378"/>
      <c r="BW124" s="378"/>
      <c r="BX124" s="378"/>
      <c r="BY124" s="378"/>
      <c r="BZ124" s="378"/>
      <c r="CA124" s="378"/>
      <c r="CB124" s="378"/>
      <c r="CC124" s="378"/>
      <c r="CD124" s="378"/>
      <c r="CE124" s="378"/>
      <c r="CF124" s="378"/>
      <c r="CG124" s="378"/>
      <c r="CH124" s="378"/>
      <c r="CI124" s="378"/>
      <c r="CJ124" s="378"/>
      <c r="CK124" s="378"/>
      <c r="CL124" s="378"/>
      <c r="CM124" s="378"/>
      <c r="CN124" s="378"/>
      <c r="CO124" s="378"/>
      <c r="CP124" s="378"/>
      <c r="CQ124" s="378"/>
      <c r="CR124" s="378"/>
      <c r="CS124" s="378"/>
    </row>
    <row r="125" spans="1:97" ht="20.100000000000001" customHeight="1" x14ac:dyDescent="0.2">
      <c r="B125" s="5"/>
      <c r="C125" s="5"/>
      <c r="D125" s="5"/>
      <c r="E125" s="5"/>
      <c r="F125" s="5"/>
      <c r="G125" s="5"/>
      <c r="H125" s="5"/>
      <c r="I125" s="5"/>
      <c r="J125" s="5"/>
      <c r="K125" s="5"/>
      <c r="L125" s="5"/>
      <c r="M125" s="5"/>
      <c r="N125" s="5"/>
      <c r="O125" s="5"/>
      <c r="P125" s="5"/>
      <c r="Q125" s="5"/>
      <c r="R125" s="5"/>
      <c r="S125" s="5"/>
      <c r="T125" s="5"/>
      <c r="U125" s="5"/>
      <c r="V125" s="5"/>
      <c r="W125" s="5"/>
      <c r="AH125" s="309"/>
      <c r="AI125" s="309"/>
      <c r="AJ125" s="309"/>
      <c r="AK125" s="309"/>
      <c r="AL125" s="309"/>
      <c r="AM125" s="309"/>
      <c r="AN125" s="309"/>
      <c r="AO125" s="309"/>
      <c r="AP125" s="309"/>
      <c r="AQ125" s="309"/>
      <c r="AR125" s="309"/>
      <c r="AS125" s="309"/>
      <c r="AT125" s="309"/>
      <c r="AU125" s="309"/>
      <c r="AV125" s="309"/>
      <c r="AW125" s="309"/>
      <c r="AX125" s="309"/>
      <c r="AY125" s="309"/>
      <c r="AZ125" s="309"/>
      <c r="BA125" s="309"/>
      <c r="BB125" s="309"/>
      <c r="BC125" s="309"/>
      <c r="BD125" s="309"/>
      <c r="BE125" s="309"/>
      <c r="BF125" s="309"/>
      <c r="BG125" s="309"/>
      <c r="BH125" s="309"/>
      <c r="BI125" s="309"/>
      <c r="BN125" s="378"/>
      <c r="BO125" s="378"/>
      <c r="BP125" s="378"/>
      <c r="BQ125" s="378"/>
      <c r="BR125" s="378"/>
      <c r="BS125" s="378"/>
      <c r="BT125" s="378"/>
      <c r="BU125" s="378"/>
      <c r="BV125" s="378"/>
      <c r="BW125" s="378"/>
      <c r="BX125" s="378"/>
      <c r="BY125" s="378"/>
      <c r="BZ125" s="378"/>
      <c r="CA125" s="378"/>
      <c r="CB125" s="378"/>
      <c r="CC125" s="378"/>
      <c r="CD125" s="378"/>
      <c r="CE125" s="378"/>
      <c r="CF125" s="378"/>
      <c r="CG125" s="378"/>
      <c r="CH125" s="378"/>
      <c r="CI125" s="378"/>
      <c r="CJ125" s="378"/>
      <c r="CK125" s="378"/>
      <c r="CL125" s="378"/>
      <c r="CM125" s="378"/>
      <c r="CN125" s="378"/>
      <c r="CO125" s="378"/>
      <c r="CP125" s="378"/>
      <c r="CQ125" s="378"/>
      <c r="CR125" s="378"/>
      <c r="CS125" s="378"/>
    </row>
    <row r="126" spans="1:97" ht="14.25" customHeight="1" x14ac:dyDescent="0.25">
      <c r="B126" s="947" t="s">
        <v>725</v>
      </c>
      <c r="C126" s="5"/>
      <c r="D126" s="5"/>
      <c r="E126" s="5"/>
      <c r="F126" s="5"/>
      <c r="G126" s="5"/>
      <c r="H126" s="5"/>
      <c r="I126" s="5"/>
      <c r="J126" s="5"/>
      <c r="K126" s="5"/>
      <c r="L126" s="5"/>
      <c r="M126" s="5"/>
      <c r="N126" s="5"/>
      <c r="O126" s="5"/>
      <c r="P126" s="5"/>
      <c r="Q126" s="5"/>
      <c r="R126" s="5"/>
      <c r="S126" s="5"/>
      <c r="T126" s="5"/>
      <c r="U126" s="5"/>
      <c r="V126" s="5"/>
      <c r="W126" s="5"/>
      <c r="AH126" s="309"/>
      <c r="AI126" s="309"/>
      <c r="AJ126" s="309"/>
      <c r="AK126" s="309"/>
      <c r="AL126" s="309"/>
      <c r="AM126" s="309"/>
      <c r="AN126" s="309"/>
      <c r="AO126" s="309"/>
      <c r="AP126" s="309"/>
      <c r="AQ126" s="309"/>
      <c r="AR126" s="309"/>
      <c r="AS126" s="309"/>
      <c r="AT126" s="309"/>
      <c r="AU126" s="309"/>
      <c r="AV126" s="309"/>
      <c r="AW126" s="309"/>
      <c r="AX126" s="309"/>
      <c r="AY126" s="309"/>
      <c r="AZ126" s="309"/>
      <c r="BA126" s="309"/>
      <c r="BB126" s="309"/>
      <c r="BC126" s="309"/>
      <c r="BD126" s="309"/>
      <c r="BE126" s="309"/>
      <c r="BF126" s="309"/>
      <c r="BG126" s="309"/>
      <c r="BH126" s="309"/>
      <c r="BI126" s="309"/>
      <c r="BN126" s="378"/>
      <c r="BO126" s="378"/>
      <c r="BP126" s="378"/>
      <c r="BQ126" s="378"/>
      <c r="BR126" s="378"/>
      <c r="BS126" s="378"/>
      <c r="BT126" s="378"/>
      <c r="BU126" s="378"/>
      <c r="BV126" s="378"/>
      <c r="BW126" s="378"/>
      <c r="BX126" s="378"/>
      <c r="BY126" s="378"/>
      <c r="BZ126" s="378"/>
      <c r="CA126" s="378"/>
      <c r="CB126" s="378"/>
      <c r="CC126" s="378"/>
      <c r="CD126" s="378"/>
      <c r="CE126" s="378"/>
      <c r="CF126" s="378"/>
      <c r="CG126" s="378"/>
      <c r="CH126" s="378"/>
      <c r="CI126" s="378"/>
      <c r="CJ126" s="378"/>
      <c r="CK126" s="378"/>
      <c r="CL126" s="378"/>
      <c r="CM126" s="378"/>
      <c r="CN126" s="378"/>
      <c r="CO126" s="378"/>
      <c r="CP126" s="378"/>
      <c r="CQ126" s="378"/>
      <c r="CR126" s="378"/>
      <c r="CS126" s="378"/>
    </row>
    <row r="127" spans="1:97" ht="9.9499999999999993" customHeight="1" x14ac:dyDescent="0.25">
      <c r="B127" s="5"/>
      <c r="C127" s="5"/>
      <c r="D127" s="5"/>
      <c r="E127" s="5"/>
      <c r="F127" s="5"/>
      <c r="G127" s="5"/>
      <c r="H127" s="5"/>
      <c r="I127" s="5"/>
      <c r="J127" s="5"/>
      <c r="K127" s="5"/>
      <c r="L127" s="5"/>
      <c r="M127" s="5"/>
      <c r="N127" s="5"/>
      <c r="O127" s="5"/>
      <c r="P127" s="5"/>
      <c r="Q127" s="5"/>
      <c r="R127" s="5"/>
      <c r="S127" s="5"/>
      <c r="T127" s="5"/>
      <c r="U127" s="5"/>
      <c r="V127" s="5"/>
      <c r="W127" s="5"/>
      <c r="AH127" s="504"/>
      <c r="AI127" s="309"/>
      <c r="AJ127" s="309"/>
      <c r="AK127" s="309"/>
      <c r="AL127" s="309"/>
      <c r="AM127" s="309"/>
      <c r="AN127" s="309"/>
      <c r="AO127" s="309"/>
      <c r="AP127" s="309"/>
      <c r="AQ127" s="309"/>
      <c r="AR127" s="309"/>
      <c r="AS127" s="309"/>
      <c r="AT127" s="309"/>
      <c r="AU127" s="309"/>
      <c r="AV127" s="309"/>
      <c r="AW127" s="309"/>
      <c r="AX127" s="309"/>
      <c r="AY127" s="309"/>
      <c r="AZ127" s="309"/>
      <c r="BA127" s="309"/>
      <c r="BB127" s="309"/>
      <c r="BC127" s="309"/>
      <c r="BD127" s="309"/>
      <c r="BE127" s="309"/>
      <c r="BF127" s="309"/>
      <c r="BG127" s="309"/>
      <c r="BH127" s="309"/>
      <c r="BI127" s="309"/>
      <c r="BN127" s="505"/>
      <c r="BO127" s="378"/>
      <c r="BP127" s="378"/>
      <c r="BQ127" s="378"/>
      <c r="BR127" s="378"/>
      <c r="BS127" s="378"/>
      <c r="BT127" s="378"/>
      <c r="BU127" s="378"/>
      <c r="BV127" s="378"/>
      <c r="BW127" s="378"/>
      <c r="BX127" s="378"/>
      <c r="BY127" s="378"/>
      <c r="BZ127" s="378"/>
      <c r="CA127" s="378"/>
      <c r="CB127" s="378"/>
      <c r="CC127" s="378"/>
      <c r="CD127" s="378"/>
      <c r="CE127" s="378"/>
      <c r="CF127" s="378"/>
      <c r="CG127" s="378"/>
      <c r="CH127" s="378"/>
      <c r="CI127" s="378"/>
      <c r="CJ127" s="378"/>
      <c r="CK127" s="378"/>
      <c r="CL127" s="378"/>
      <c r="CM127" s="378"/>
      <c r="CN127" s="378"/>
      <c r="CO127" s="378"/>
      <c r="CP127" s="378"/>
      <c r="CQ127" s="378"/>
      <c r="CR127" s="378"/>
      <c r="CS127" s="378"/>
    </row>
    <row r="128" spans="1:97" ht="14.25" customHeight="1" x14ac:dyDescent="0.2">
      <c r="B128" s="1896"/>
      <c r="C128" s="115" t="s">
        <v>64</v>
      </c>
      <c r="D128" s="116" t="s">
        <v>65</v>
      </c>
      <c r="E128" s="115" t="s">
        <v>66</v>
      </c>
      <c r="F128" s="116" t="s">
        <v>67</v>
      </c>
      <c r="G128" s="115" t="s">
        <v>68</v>
      </c>
      <c r="H128" s="116" t="s">
        <v>69</v>
      </c>
      <c r="I128" s="115" t="s">
        <v>70</v>
      </c>
      <c r="J128" s="116" t="s">
        <v>71</v>
      </c>
      <c r="K128" s="115" t="s">
        <v>72</v>
      </c>
      <c r="L128" s="116" t="s">
        <v>73</v>
      </c>
      <c r="M128" s="115" t="s">
        <v>74</v>
      </c>
      <c r="N128" s="116" t="s">
        <v>75</v>
      </c>
      <c r="O128" s="116" t="s">
        <v>76</v>
      </c>
      <c r="P128" s="115" t="s">
        <v>77</v>
      </c>
      <c r="Q128" s="116" t="s">
        <v>78</v>
      </c>
      <c r="R128" s="116" t="s">
        <v>79</v>
      </c>
      <c r="S128" s="115" t="s">
        <v>80</v>
      </c>
      <c r="T128" s="116" t="s">
        <v>81</v>
      </c>
      <c r="U128" s="116" t="s">
        <v>82</v>
      </c>
      <c r="V128" s="116" t="s">
        <v>83</v>
      </c>
      <c r="AH128" s="309"/>
      <c r="AI128" s="309"/>
      <c r="AJ128" s="309"/>
      <c r="AK128" s="309"/>
      <c r="AL128" s="309"/>
      <c r="AM128" s="309"/>
      <c r="AN128" s="309"/>
      <c r="AO128" s="309"/>
      <c r="AP128" s="309"/>
      <c r="AQ128" s="309"/>
      <c r="AR128" s="309"/>
      <c r="AS128" s="309"/>
      <c r="AT128" s="309"/>
      <c r="AU128" s="309"/>
      <c r="AV128" s="309"/>
      <c r="AW128" s="309"/>
      <c r="AX128" s="309"/>
      <c r="AY128" s="309"/>
      <c r="AZ128" s="309"/>
      <c r="BA128" s="309"/>
      <c r="BB128" s="309"/>
      <c r="BC128" s="309"/>
      <c r="BD128" s="309"/>
      <c r="BE128" s="309"/>
      <c r="BF128" s="309"/>
      <c r="BG128" s="309"/>
      <c r="BH128" s="309"/>
      <c r="BI128" s="309"/>
      <c r="BN128" s="378"/>
      <c r="BO128" s="378"/>
      <c r="BP128" s="378"/>
      <c r="BQ128" s="378"/>
      <c r="BR128" s="378"/>
      <c r="BS128" s="378"/>
      <c r="BT128" s="378"/>
      <c r="BU128" s="378"/>
      <c r="BV128" s="378"/>
      <c r="BW128" s="378"/>
      <c r="BX128" s="378"/>
      <c r="BY128" s="378"/>
      <c r="BZ128" s="378"/>
      <c r="CA128" s="378"/>
      <c r="CB128" s="378"/>
      <c r="CC128" s="378"/>
      <c r="CD128" s="378"/>
      <c r="CE128" s="378"/>
      <c r="CF128" s="378"/>
      <c r="CG128" s="378"/>
      <c r="CH128" s="378"/>
      <c r="CI128" s="378"/>
      <c r="CJ128" s="378"/>
      <c r="CK128" s="378"/>
      <c r="CL128" s="378"/>
      <c r="CM128" s="378"/>
      <c r="CN128" s="378"/>
      <c r="CO128" s="378"/>
      <c r="CP128" s="378"/>
      <c r="CQ128" s="378"/>
      <c r="CR128" s="378"/>
      <c r="CS128" s="378"/>
    </row>
    <row r="129" spans="1:97" ht="25.5" customHeight="1" x14ac:dyDescent="0.25">
      <c r="B129" s="1897"/>
      <c r="C129" s="1906" t="s">
        <v>636</v>
      </c>
      <c r="D129" s="1907"/>
      <c r="E129" s="1907"/>
      <c r="F129" s="1908"/>
      <c r="G129" s="1906" t="s">
        <v>637</v>
      </c>
      <c r="H129" s="1907"/>
      <c r="I129" s="1907"/>
      <c r="J129" s="1908"/>
      <c r="K129" s="1906" t="s">
        <v>638</v>
      </c>
      <c r="L129" s="1907"/>
      <c r="M129" s="1907"/>
      <c r="N129" s="1908"/>
      <c r="O129" s="1906" t="s">
        <v>639</v>
      </c>
      <c r="P129" s="1907"/>
      <c r="Q129" s="1907"/>
      <c r="R129" s="1908"/>
      <c r="S129" s="1906" t="s">
        <v>648</v>
      </c>
      <c r="T129" s="1907"/>
      <c r="U129" s="1907"/>
      <c r="V129" s="1908"/>
      <c r="W129" s="615"/>
      <c r="AH129" s="570" t="s">
        <v>725</v>
      </c>
      <c r="AI129" s="466"/>
      <c r="AJ129" s="321"/>
      <c r="AK129" s="321"/>
      <c r="AL129" s="466"/>
      <c r="AM129" s="321"/>
      <c r="AN129" s="321"/>
      <c r="AO129" s="466"/>
      <c r="AP129" s="321"/>
      <c r="AQ129" s="321"/>
      <c r="AR129" s="466"/>
      <c r="AS129" s="309"/>
      <c r="AT129" s="309"/>
      <c r="AU129" s="309"/>
      <c r="AV129" s="309"/>
      <c r="AW129" s="309"/>
      <c r="AX129" s="309"/>
      <c r="AY129" s="321"/>
      <c r="AZ129" s="321"/>
      <c r="BA129" s="467"/>
      <c r="BB129" s="321"/>
      <c r="BC129" s="309"/>
      <c r="BD129" s="309"/>
      <c r="BE129" s="309"/>
      <c r="BF129" s="309"/>
      <c r="BG129" s="309"/>
      <c r="BH129" s="309"/>
      <c r="BI129" s="309"/>
      <c r="BN129" s="579" t="s">
        <v>725</v>
      </c>
      <c r="BO129" s="495"/>
      <c r="BP129" s="390"/>
      <c r="BQ129" s="390"/>
      <c r="BR129" s="495"/>
      <c r="BS129" s="390"/>
      <c r="BT129" s="390"/>
      <c r="BU129" s="495"/>
      <c r="BV129" s="390"/>
      <c r="BW129" s="390"/>
      <c r="BX129" s="495"/>
      <c r="BY129" s="390"/>
      <c r="BZ129" s="390"/>
      <c r="CA129" s="495"/>
      <c r="CB129" s="390"/>
      <c r="CC129" s="390"/>
      <c r="CD129" s="495"/>
      <c r="CE129" s="390"/>
      <c r="CF129" s="390"/>
      <c r="CG129" s="496"/>
      <c r="CH129" s="390"/>
      <c r="CI129" s="390"/>
      <c r="CJ129" s="378"/>
      <c r="CK129" s="378"/>
      <c r="CL129" s="378"/>
      <c r="CM129" s="378"/>
      <c r="CN129" s="378"/>
      <c r="CO129" s="378"/>
      <c r="CP129" s="378"/>
      <c r="CQ129" s="378"/>
      <c r="CR129" s="378"/>
      <c r="CS129" s="378"/>
    </row>
    <row r="130" spans="1:97" ht="7.5" customHeight="1" x14ac:dyDescent="0.25">
      <c r="B130" s="1897"/>
      <c r="C130" s="606"/>
      <c r="D130" s="607"/>
      <c r="E130" s="906"/>
      <c r="F130" s="908"/>
      <c r="G130" s="606"/>
      <c r="H130" s="607"/>
      <c r="I130" s="906"/>
      <c r="J130" s="908"/>
      <c r="K130" s="606"/>
      <c r="L130" s="607"/>
      <c r="M130" s="906"/>
      <c r="N130" s="908"/>
      <c r="O130" s="606"/>
      <c r="P130" s="607"/>
      <c r="Q130" s="906"/>
      <c r="R130" s="908"/>
      <c r="S130" s="606"/>
      <c r="T130" s="607"/>
      <c r="U130" s="906"/>
      <c r="V130" s="908"/>
      <c r="AH130" s="570"/>
      <c r="AI130" s="466"/>
      <c r="AJ130" s="321"/>
      <c r="AK130" s="321"/>
      <c r="AL130" s="466"/>
      <c r="AM130" s="321"/>
      <c r="AN130" s="321"/>
      <c r="AO130" s="466"/>
      <c r="AP130" s="321"/>
      <c r="AQ130" s="321"/>
      <c r="AR130" s="466"/>
      <c r="AS130" s="309"/>
      <c r="AT130" s="309"/>
      <c r="AU130" s="309"/>
      <c r="AV130" s="309"/>
      <c r="AW130" s="309"/>
      <c r="AX130" s="309"/>
      <c r="AY130" s="321"/>
      <c r="AZ130" s="321"/>
      <c r="BA130" s="467"/>
      <c r="BB130" s="321"/>
      <c r="BC130" s="309"/>
      <c r="BD130" s="309"/>
      <c r="BE130" s="309"/>
      <c r="BF130" s="309"/>
      <c r="BG130" s="309"/>
      <c r="BH130" s="309"/>
      <c r="BI130" s="309"/>
      <c r="BN130" s="575" t="s">
        <v>1423</v>
      </c>
      <c r="BO130" s="495"/>
      <c r="BP130" s="390"/>
      <c r="BQ130" s="390"/>
      <c r="BR130" s="495"/>
      <c r="BS130" s="390"/>
      <c r="BT130" s="390"/>
      <c r="BU130" s="495"/>
      <c r="BV130" s="390"/>
      <c r="BW130" s="390"/>
      <c r="BX130" s="495"/>
      <c r="BY130" s="390"/>
      <c r="BZ130" s="390"/>
      <c r="CA130" s="495"/>
      <c r="CB130" s="390"/>
      <c r="CC130" s="390"/>
      <c r="CD130" s="495"/>
      <c r="CE130" s="390"/>
      <c r="CF130" s="390"/>
      <c r="CG130" s="496"/>
      <c r="CH130" s="390"/>
      <c r="CI130" s="390"/>
      <c r="CJ130" s="378"/>
      <c r="CK130" s="378"/>
      <c r="CL130" s="378"/>
      <c r="CM130" s="378"/>
      <c r="CN130" s="378"/>
      <c r="CO130" s="378"/>
      <c r="CP130" s="378"/>
      <c r="CQ130" s="378"/>
      <c r="CR130" s="378"/>
      <c r="CS130" s="378"/>
    </row>
    <row r="131" spans="1:97" ht="60.95" customHeight="1" thickBot="1" x14ac:dyDescent="0.25">
      <c r="B131" s="1898"/>
      <c r="C131" s="970" t="s">
        <v>726</v>
      </c>
      <c r="D131" s="971" t="s">
        <v>727</v>
      </c>
      <c r="E131" s="972" t="s">
        <v>728</v>
      </c>
      <c r="F131" s="973" t="s">
        <v>729</v>
      </c>
      <c r="G131" s="970" t="s">
        <v>726</v>
      </c>
      <c r="H131" s="971" t="s">
        <v>727</v>
      </c>
      <c r="I131" s="972" t="s">
        <v>728</v>
      </c>
      <c r="J131" s="973" t="s">
        <v>729</v>
      </c>
      <c r="K131" s="970" t="s">
        <v>726</v>
      </c>
      <c r="L131" s="971" t="s">
        <v>727</v>
      </c>
      <c r="M131" s="972" t="s">
        <v>728</v>
      </c>
      <c r="N131" s="973" t="s">
        <v>729</v>
      </c>
      <c r="O131" s="970" t="s">
        <v>726</v>
      </c>
      <c r="P131" s="971" t="s">
        <v>727</v>
      </c>
      <c r="Q131" s="972" t="s">
        <v>728</v>
      </c>
      <c r="R131" s="973" t="s">
        <v>729</v>
      </c>
      <c r="S131" s="970" t="s">
        <v>726</v>
      </c>
      <c r="T131" s="971" t="s">
        <v>727</v>
      </c>
      <c r="U131" s="972" t="s">
        <v>728</v>
      </c>
      <c r="V131" s="973" t="s">
        <v>729</v>
      </c>
      <c r="AH131" s="566" t="s">
        <v>652</v>
      </c>
      <c r="AI131" s="466"/>
      <c r="AJ131" s="463"/>
      <c r="AK131" s="463"/>
      <c r="AL131" s="466"/>
      <c r="AM131" s="463"/>
      <c r="AN131" s="463"/>
      <c r="AO131" s="466"/>
      <c r="AP131" s="463"/>
      <c r="AQ131" s="463"/>
      <c r="AR131" s="466"/>
      <c r="AS131" s="463"/>
      <c r="AT131" s="463"/>
      <c r="AU131" s="466"/>
      <c r="AV131" s="463"/>
      <c r="AW131" s="463"/>
      <c r="AX131" s="466"/>
      <c r="AY131" s="463"/>
      <c r="AZ131" s="463"/>
      <c r="BA131" s="467"/>
      <c r="BB131" s="463"/>
      <c r="BC131" s="309"/>
      <c r="BD131" s="309"/>
      <c r="BE131" s="309"/>
      <c r="BF131" s="309"/>
      <c r="BG131" s="309"/>
      <c r="BH131" s="309"/>
      <c r="BI131" s="309"/>
      <c r="BN131" s="575"/>
      <c r="BO131" s="495"/>
      <c r="BP131" s="492"/>
      <c r="BQ131" s="492"/>
      <c r="BR131" s="495"/>
      <c r="BS131" s="492"/>
      <c r="BT131" s="492"/>
      <c r="BU131" s="495"/>
      <c r="BV131" s="492"/>
      <c r="BW131" s="492"/>
      <c r="BX131" s="495"/>
      <c r="BY131" s="492"/>
      <c r="BZ131" s="492"/>
      <c r="CA131" s="495"/>
      <c r="CB131" s="492"/>
      <c r="CC131" s="492"/>
      <c r="CD131" s="495"/>
      <c r="CE131" s="492"/>
      <c r="CF131" s="492"/>
      <c r="CG131" s="496"/>
      <c r="CH131" s="492"/>
      <c r="CI131" s="492"/>
      <c r="CJ131" s="378"/>
      <c r="CK131" s="378"/>
      <c r="CL131" s="378"/>
      <c r="CM131" s="378"/>
      <c r="CN131" s="378"/>
      <c r="CO131" s="378"/>
      <c r="CP131" s="378"/>
      <c r="CQ131" s="378"/>
      <c r="CR131" s="378"/>
      <c r="CS131" s="378"/>
    </row>
    <row r="132" spans="1:97" s="764" customFormat="1" ht="60" customHeight="1" x14ac:dyDescent="0.2">
      <c r="B132" s="765" t="s">
        <v>653</v>
      </c>
      <c r="C132" s="916"/>
      <c r="D132" s="912"/>
      <c r="E132" s="761"/>
      <c r="F132" s="895"/>
      <c r="G132" s="916"/>
      <c r="H132" s="912"/>
      <c r="I132" s="761"/>
      <c r="J132" s="895"/>
      <c r="K132" s="916"/>
      <c r="L132" s="912"/>
      <c r="M132" s="761"/>
      <c r="N132" s="895"/>
      <c r="O132" s="916"/>
      <c r="P132" s="912"/>
      <c r="Q132" s="761"/>
      <c r="R132" s="895"/>
      <c r="S132" s="1138"/>
      <c r="T132" s="937"/>
      <c r="U132" s="117"/>
      <c r="V132" s="902"/>
      <c r="AH132" s="462"/>
      <c r="AI132" s="445" t="s">
        <v>64</v>
      </c>
      <c r="AJ132" s="446" t="s">
        <v>65</v>
      </c>
      <c r="AK132" s="445" t="s">
        <v>66</v>
      </c>
      <c r="AL132" s="446" t="s">
        <v>67</v>
      </c>
      <c r="AM132" s="445" t="s">
        <v>68</v>
      </c>
      <c r="AN132" s="446" t="s">
        <v>69</v>
      </c>
      <c r="AO132" s="445" t="s">
        <v>70</v>
      </c>
      <c r="AP132" s="446" t="s">
        <v>71</v>
      </c>
      <c r="AQ132" s="445" t="s">
        <v>72</v>
      </c>
      <c r="AR132" s="446" t="s">
        <v>73</v>
      </c>
      <c r="AS132" s="445" t="s">
        <v>74</v>
      </c>
      <c r="AT132" s="446" t="s">
        <v>75</v>
      </c>
      <c r="AU132" s="445" t="s">
        <v>76</v>
      </c>
      <c r="AV132" s="446" t="s">
        <v>77</v>
      </c>
      <c r="AW132" s="445" t="s">
        <v>78</v>
      </c>
      <c r="AX132" s="446" t="s">
        <v>79</v>
      </c>
      <c r="AY132" s="445" t="s">
        <v>80</v>
      </c>
      <c r="AZ132" s="446" t="s">
        <v>81</v>
      </c>
      <c r="BA132" s="445" t="s">
        <v>82</v>
      </c>
      <c r="BB132" s="446" t="s">
        <v>83</v>
      </c>
      <c r="BC132" s="309"/>
      <c r="BD132" s="309"/>
      <c r="BE132" s="309"/>
      <c r="BF132" s="309"/>
      <c r="BG132" s="309"/>
      <c r="BH132" s="309"/>
      <c r="BI132" s="309"/>
      <c r="BJ132"/>
      <c r="BK132"/>
      <c r="BL132"/>
      <c r="BM132"/>
      <c r="BN132" s="491"/>
      <c r="BO132" s="475" t="s">
        <v>64</v>
      </c>
      <c r="BP132" s="476" t="s">
        <v>65</v>
      </c>
      <c r="BQ132" s="475" t="s">
        <v>66</v>
      </c>
      <c r="BR132" s="476" t="s">
        <v>67</v>
      </c>
      <c r="BS132" s="475" t="s">
        <v>68</v>
      </c>
      <c r="BT132" s="476" t="s">
        <v>69</v>
      </c>
      <c r="BU132" s="475" t="s">
        <v>70</v>
      </c>
      <c r="BV132" s="476" t="s">
        <v>71</v>
      </c>
      <c r="BW132" s="475" t="s">
        <v>72</v>
      </c>
      <c r="BX132" s="476" t="s">
        <v>73</v>
      </c>
      <c r="BY132" s="475" t="s">
        <v>74</v>
      </c>
      <c r="BZ132" s="476" t="s">
        <v>75</v>
      </c>
      <c r="CA132" s="475" t="s">
        <v>76</v>
      </c>
      <c r="CB132" s="476" t="s">
        <v>77</v>
      </c>
      <c r="CC132" s="475" t="s">
        <v>78</v>
      </c>
      <c r="CD132" s="476" t="s">
        <v>79</v>
      </c>
      <c r="CE132" s="475" t="s">
        <v>80</v>
      </c>
      <c r="CF132" s="476" t="s">
        <v>81</v>
      </c>
      <c r="CG132" s="475" t="s">
        <v>82</v>
      </c>
      <c r="CH132" s="476" t="s">
        <v>83</v>
      </c>
      <c r="CI132" s="492"/>
      <c r="CJ132" s="378"/>
      <c r="CK132" s="734"/>
      <c r="CL132" s="734"/>
      <c r="CM132" s="734"/>
      <c r="CN132" s="734"/>
      <c r="CO132" s="734"/>
      <c r="CP132" s="734"/>
      <c r="CQ132" s="734"/>
      <c r="CR132" s="734"/>
      <c r="CS132" s="734"/>
    </row>
    <row r="133" spans="1:97" s="764" customFormat="1" ht="60" customHeight="1" x14ac:dyDescent="0.2">
      <c r="B133" s="772" t="s">
        <v>654</v>
      </c>
      <c r="C133" s="917"/>
      <c r="D133" s="913"/>
      <c r="E133" s="762"/>
      <c r="F133" s="896"/>
      <c r="G133" s="917"/>
      <c r="H133" s="913"/>
      <c r="I133" s="762"/>
      <c r="J133" s="896"/>
      <c r="K133" s="917"/>
      <c r="L133" s="913"/>
      <c r="M133" s="762"/>
      <c r="N133" s="896"/>
      <c r="O133" s="917"/>
      <c r="P133" s="913"/>
      <c r="Q133" s="762"/>
      <c r="R133" s="896"/>
      <c r="S133" s="1139"/>
      <c r="T133" s="1134"/>
      <c r="U133" s="894"/>
      <c r="V133" s="903"/>
      <c r="AH133" s="800"/>
      <c r="AI133" s="1892" t="str">
        <f>C129</f>
        <v>Entity Type 1</v>
      </c>
      <c r="AJ133" s="1893"/>
      <c r="AK133" s="1893"/>
      <c r="AL133" s="1894"/>
      <c r="AM133" s="1892" t="str">
        <f>G129</f>
        <v>Entity Type 2</v>
      </c>
      <c r="AN133" s="1893"/>
      <c r="AO133" s="1893"/>
      <c r="AP133" s="1894"/>
      <c r="AQ133" s="1892" t="str">
        <f>K129</f>
        <v>Entity Type 3</v>
      </c>
      <c r="AR133" s="1893"/>
      <c r="AS133" s="1893"/>
      <c r="AT133" s="1894"/>
      <c r="AU133" s="1892" t="str">
        <f>O129</f>
        <v>Entity Type 4</v>
      </c>
      <c r="AV133" s="1893"/>
      <c r="AW133" s="1893"/>
      <c r="AX133" s="1894"/>
      <c r="AY133" s="1892" t="s">
        <v>648</v>
      </c>
      <c r="AZ133" s="1893"/>
      <c r="BA133" s="1893"/>
      <c r="BB133" s="1894"/>
      <c r="BC133" s="801"/>
      <c r="BD133" s="727"/>
      <c r="BE133" s="727"/>
      <c r="BF133" s="727"/>
      <c r="BG133" s="727"/>
      <c r="BH133" s="727"/>
      <c r="BI133" s="727"/>
      <c r="BN133" s="802"/>
      <c r="BO133" s="1930" t="str">
        <f>C129</f>
        <v>Entity Type 1</v>
      </c>
      <c r="BP133" s="1931"/>
      <c r="BQ133" s="1931"/>
      <c r="BR133" s="1932"/>
      <c r="BS133" s="1930" t="str">
        <f>G129</f>
        <v>Entity Type 2</v>
      </c>
      <c r="BT133" s="1931"/>
      <c r="BU133" s="1931"/>
      <c r="BV133" s="1932"/>
      <c r="BW133" s="1930" t="str">
        <f>K129</f>
        <v>Entity Type 3</v>
      </c>
      <c r="BX133" s="1931"/>
      <c r="BY133" s="1931"/>
      <c r="BZ133" s="1932"/>
      <c r="CA133" s="1930" t="str">
        <f>O129</f>
        <v>Entity Type 4</v>
      </c>
      <c r="CB133" s="1931"/>
      <c r="CC133" s="1931"/>
      <c r="CD133" s="1932"/>
      <c r="CE133" s="1930" t="s">
        <v>648</v>
      </c>
      <c r="CF133" s="1931"/>
      <c r="CG133" s="1931"/>
      <c r="CH133" s="1932"/>
      <c r="CI133" s="755"/>
      <c r="CJ133" s="734"/>
      <c r="CK133" s="734"/>
      <c r="CL133" s="734"/>
      <c r="CM133" s="734"/>
      <c r="CN133" s="734"/>
      <c r="CO133" s="734"/>
      <c r="CP133" s="734"/>
      <c r="CQ133" s="734"/>
      <c r="CR133" s="734"/>
      <c r="CS133" s="734"/>
    </row>
    <row r="134" spans="1:97" s="764" customFormat="1" ht="60" customHeight="1" x14ac:dyDescent="0.2">
      <c r="B134" s="783" t="s">
        <v>655</v>
      </c>
      <c r="C134" s="918"/>
      <c r="D134" s="914"/>
      <c r="E134" s="763"/>
      <c r="F134" s="897"/>
      <c r="G134" s="918"/>
      <c r="H134" s="914"/>
      <c r="I134" s="763"/>
      <c r="J134" s="897"/>
      <c r="K134" s="918"/>
      <c r="L134" s="914"/>
      <c r="M134" s="763"/>
      <c r="N134" s="897"/>
      <c r="O134" s="918"/>
      <c r="P134" s="914"/>
      <c r="Q134" s="763"/>
      <c r="R134" s="897"/>
      <c r="S134" s="1140"/>
      <c r="T134" s="1135"/>
      <c r="U134" s="904"/>
      <c r="V134" s="905"/>
      <c r="AH134" s="803"/>
      <c r="AI134" s="727"/>
      <c r="AJ134" s="727"/>
      <c r="AK134" s="804"/>
      <c r="AL134" s="805"/>
      <c r="AM134" s="727"/>
      <c r="AN134" s="727"/>
      <c r="AO134" s="727"/>
      <c r="AP134" s="805"/>
      <c r="AQ134" s="727"/>
      <c r="AR134" s="727"/>
      <c r="AS134" s="727"/>
      <c r="AT134" s="805"/>
      <c r="AU134" s="727"/>
      <c r="AV134" s="727"/>
      <c r="AW134" s="727"/>
      <c r="AX134" s="805"/>
      <c r="AY134" s="727"/>
      <c r="AZ134" s="727"/>
      <c r="BA134" s="727"/>
      <c r="BB134" s="805"/>
      <c r="BC134" s="727"/>
      <c r="BD134" s="727"/>
      <c r="BE134" s="727"/>
      <c r="BF134" s="727"/>
      <c r="BG134" s="727"/>
      <c r="BH134" s="727"/>
      <c r="BI134" s="727"/>
      <c r="BN134" s="778"/>
      <c r="BO134" s="779"/>
      <c r="BP134" s="779"/>
      <c r="BQ134" s="806"/>
      <c r="BR134" s="779"/>
      <c r="BS134" s="807"/>
      <c r="BT134" s="779"/>
      <c r="BU134" s="808"/>
      <c r="BV134" s="778"/>
      <c r="BW134" s="779"/>
      <c r="BX134" s="779"/>
      <c r="BY134" s="779"/>
      <c r="BZ134" s="809"/>
      <c r="CA134" s="779"/>
      <c r="CB134" s="779"/>
      <c r="CC134" s="779"/>
      <c r="CD134" s="809"/>
      <c r="CE134" s="779"/>
      <c r="CF134" s="779"/>
      <c r="CG134" s="779"/>
      <c r="CH134" s="809"/>
      <c r="CI134" s="807"/>
      <c r="CJ134" s="734"/>
      <c r="CK134" s="734"/>
      <c r="CL134" s="734"/>
      <c r="CM134" s="734"/>
      <c r="CN134" s="734"/>
      <c r="CO134" s="734"/>
      <c r="CP134" s="734"/>
      <c r="CQ134" s="734"/>
      <c r="CR134" s="734"/>
      <c r="CS134" s="734"/>
    </row>
    <row r="135" spans="1:97" s="722" customFormat="1" ht="14.25" customHeight="1" thickBot="1" x14ac:dyDescent="0.25">
      <c r="A135" s="716"/>
      <c r="B135" s="717" t="s">
        <v>656</v>
      </c>
      <c r="C135" s="919"/>
      <c r="D135" s="915"/>
      <c r="E135" s="736"/>
      <c r="F135" s="907"/>
      <c r="G135" s="919"/>
      <c r="H135" s="915"/>
      <c r="I135" s="736"/>
      <c r="J135" s="907"/>
      <c r="K135" s="919"/>
      <c r="L135" s="915"/>
      <c r="M135" s="736"/>
      <c r="N135" s="907"/>
      <c r="O135" s="919"/>
      <c r="P135" s="915"/>
      <c r="Q135" s="736"/>
      <c r="R135" s="907"/>
      <c r="S135" s="1141"/>
      <c r="T135" s="1136"/>
      <c r="U135" s="1132"/>
      <c r="V135" s="1130"/>
      <c r="AH135" s="810"/>
      <c r="AI135" s="811" t="s">
        <v>730</v>
      </c>
      <c r="AJ135" s="785" t="s">
        <v>502</v>
      </c>
      <c r="AK135" s="786" t="s">
        <v>681</v>
      </c>
      <c r="AL135" s="812" t="s">
        <v>731</v>
      </c>
      <c r="AM135" s="811" t="s">
        <v>730</v>
      </c>
      <c r="AN135" s="785" t="s">
        <v>502</v>
      </c>
      <c r="AO135" s="786" t="s">
        <v>681</v>
      </c>
      <c r="AP135" s="812" t="s">
        <v>731</v>
      </c>
      <c r="AQ135" s="811" t="s">
        <v>730</v>
      </c>
      <c r="AR135" s="785" t="s">
        <v>502</v>
      </c>
      <c r="AS135" s="786" t="s">
        <v>681</v>
      </c>
      <c r="AT135" s="812" t="s">
        <v>731</v>
      </c>
      <c r="AU135" s="811" t="s">
        <v>730</v>
      </c>
      <c r="AV135" s="785" t="s">
        <v>502</v>
      </c>
      <c r="AW135" s="786" t="s">
        <v>681</v>
      </c>
      <c r="AX135" s="812" t="s">
        <v>731</v>
      </c>
      <c r="AY135" s="811" t="s">
        <v>730</v>
      </c>
      <c r="AZ135" s="785" t="s">
        <v>502</v>
      </c>
      <c r="BA135" s="786" t="s">
        <v>682</v>
      </c>
      <c r="BB135" s="812" t="s">
        <v>731</v>
      </c>
      <c r="BC135" s="727"/>
      <c r="BD135" s="727"/>
      <c r="BE135" s="727"/>
      <c r="BF135" s="727"/>
      <c r="BG135" s="727"/>
      <c r="BH135" s="727"/>
      <c r="BI135" s="727"/>
      <c r="BJ135" s="764"/>
      <c r="BK135" s="764"/>
      <c r="BL135" s="764"/>
      <c r="BM135" s="764"/>
      <c r="BN135" s="813"/>
      <c r="BO135" s="814" t="s">
        <v>730</v>
      </c>
      <c r="BP135" s="788" t="s">
        <v>502</v>
      </c>
      <c r="BQ135" s="789" t="s">
        <v>681</v>
      </c>
      <c r="BR135" s="815" t="s">
        <v>731</v>
      </c>
      <c r="BS135" s="814" t="s">
        <v>730</v>
      </c>
      <c r="BT135" s="788" t="s">
        <v>502</v>
      </c>
      <c r="BU135" s="789" t="s">
        <v>681</v>
      </c>
      <c r="BV135" s="815" t="s">
        <v>731</v>
      </c>
      <c r="BW135" s="814" t="s">
        <v>730</v>
      </c>
      <c r="BX135" s="788" t="s">
        <v>502</v>
      </c>
      <c r="BY135" s="789" t="s">
        <v>681</v>
      </c>
      <c r="BZ135" s="815" t="s">
        <v>731</v>
      </c>
      <c r="CA135" s="814" t="s">
        <v>730</v>
      </c>
      <c r="CB135" s="788" t="s">
        <v>502</v>
      </c>
      <c r="CC135" s="789" t="s">
        <v>681</v>
      </c>
      <c r="CD135" s="815" t="s">
        <v>731</v>
      </c>
      <c r="CE135" s="814" t="s">
        <v>730</v>
      </c>
      <c r="CF135" s="788" t="s">
        <v>502</v>
      </c>
      <c r="CG135" s="789" t="s">
        <v>682</v>
      </c>
      <c r="CH135" s="815" t="s">
        <v>731</v>
      </c>
      <c r="CI135" s="755"/>
      <c r="CJ135" s="734"/>
      <c r="CK135" s="734"/>
      <c r="CL135" s="734"/>
      <c r="CM135" s="734"/>
      <c r="CN135" s="734"/>
      <c r="CO135" s="734"/>
      <c r="CP135" s="734"/>
      <c r="CQ135" s="734"/>
      <c r="CR135" s="734"/>
      <c r="CS135" s="734"/>
    </row>
    <row r="136" spans="1:97" ht="14.25" x14ac:dyDescent="0.2">
      <c r="A136" s="4"/>
      <c r="B136" s="27">
        <v>2002</v>
      </c>
      <c r="C136" s="920"/>
      <c r="D136" s="88"/>
      <c r="E136" s="90"/>
      <c r="F136" s="125"/>
      <c r="G136" s="920" t="str">
        <f>IF(COUNT(H136,J136)&lt;&gt;0,H136+J136,"")</f>
        <v/>
      </c>
      <c r="H136" s="88"/>
      <c r="I136" s="90"/>
      <c r="J136" s="125"/>
      <c r="K136" s="920" t="str">
        <f>IF(COUNT(L136,N136)&lt;&gt;0,L136+N136,"")</f>
        <v/>
      </c>
      <c r="L136" s="88"/>
      <c r="M136" s="90"/>
      <c r="N136" s="125"/>
      <c r="O136" s="920" t="str">
        <f>IF(COUNT(P136,R136)&lt;&gt;0,P136+R136,"")</f>
        <v/>
      </c>
      <c r="P136" s="88"/>
      <c r="Q136" s="90"/>
      <c r="R136" s="125"/>
      <c r="S136" s="1142" t="str">
        <f t="shared" ref="S136:S156" si="32">IF(COUNT(C136,G136,K136,O136)&lt;&gt;0,SUM(C136,G136,K136,O136),"")</f>
        <v/>
      </c>
      <c r="T136" s="1137" t="str">
        <f>IF(COUNT(D136,H136,L136,P136)&lt;&gt;0,D136+H136+L136+P136,"")</f>
        <v/>
      </c>
      <c r="U136" s="189" t="str">
        <f>IF(COUNT(E136,I136,M136,Q136)&lt;&gt;0,E136+I136+M136+Q136,"")</f>
        <v/>
      </c>
      <c r="V136" s="1131" t="str">
        <f>IF(COUNT(F136,J136,N136,R136)&lt;&gt;0,F136+J136+N136+R136,"")</f>
        <v/>
      </c>
      <c r="AH136" s="447">
        <v>2002</v>
      </c>
      <c r="AI136" s="448"/>
      <c r="AJ136" s="591"/>
      <c r="AK136" s="449"/>
      <c r="AL136" s="612"/>
      <c r="AM136" s="592"/>
      <c r="AN136" s="591"/>
      <c r="AO136" s="449"/>
      <c r="AP136" s="612"/>
      <c r="AQ136" s="592"/>
      <c r="AR136" s="591"/>
      <c r="AS136" s="449"/>
      <c r="AT136" s="612"/>
      <c r="AU136" s="592"/>
      <c r="AV136" s="591"/>
      <c r="AW136" s="449"/>
      <c r="AX136" s="612"/>
      <c r="AY136" s="592"/>
      <c r="AZ136" s="591"/>
      <c r="BA136" s="449"/>
      <c r="BB136" s="612"/>
      <c r="BC136" s="727"/>
      <c r="BD136" s="727"/>
      <c r="BE136" s="727"/>
      <c r="BF136" s="727"/>
      <c r="BG136" s="727"/>
      <c r="BH136" s="727"/>
      <c r="BI136" s="727"/>
      <c r="BJ136" s="722"/>
      <c r="BK136" s="722"/>
      <c r="BL136" s="722"/>
      <c r="BM136" s="722"/>
      <c r="BN136" s="477">
        <v>2002</v>
      </c>
      <c r="BO136" s="478"/>
      <c r="BP136" s="585"/>
      <c r="BQ136" s="479"/>
      <c r="BR136" s="613"/>
      <c r="BS136" s="586"/>
      <c r="BT136" s="585"/>
      <c r="BU136" s="479"/>
      <c r="BV136" s="613"/>
      <c r="BW136" s="586"/>
      <c r="BX136" s="585"/>
      <c r="BY136" s="479"/>
      <c r="BZ136" s="613"/>
      <c r="CA136" s="586"/>
      <c r="CB136" s="585"/>
      <c r="CC136" s="479"/>
      <c r="CD136" s="613"/>
      <c r="CE136" s="586"/>
      <c r="CF136" s="585"/>
      <c r="CG136" s="479"/>
      <c r="CH136" s="613"/>
      <c r="CI136" s="755"/>
      <c r="CJ136" s="734"/>
      <c r="CK136" s="378"/>
      <c r="CL136" s="378"/>
      <c r="CM136" s="378"/>
      <c r="CN136" s="378"/>
      <c r="CO136" s="378"/>
      <c r="CP136" s="378"/>
      <c r="CQ136" s="378"/>
      <c r="CR136" s="378"/>
      <c r="CS136" s="378"/>
    </row>
    <row r="137" spans="1:97" ht="14.25" x14ac:dyDescent="0.2">
      <c r="A137" s="4"/>
      <c r="B137" s="8">
        <v>2003</v>
      </c>
      <c r="C137" s="920"/>
      <c r="D137" s="231"/>
      <c r="E137" s="92"/>
      <c r="F137" s="127"/>
      <c r="G137" s="920" t="str">
        <f t="shared" ref="G137:G155" si="33">IF(COUNT(H137,J137)&lt;&gt;0,H137+J137,"")</f>
        <v/>
      </c>
      <c r="H137" s="231"/>
      <c r="I137" s="92"/>
      <c r="J137" s="127"/>
      <c r="K137" s="920" t="str">
        <f t="shared" ref="K137:K155" si="34">IF(COUNT(L137,N137)&lt;&gt;0,L137+N137,"")</f>
        <v/>
      </c>
      <c r="L137" s="231"/>
      <c r="M137" s="92"/>
      <c r="N137" s="127"/>
      <c r="O137" s="920" t="str">
        <f t="shared" ref="O137:O155" si="35">IF(COUNT(P137,R137)&lt;&gt;0,P137+R137,"")</f>
        <v/>
      </c>
      <c r="P137" s="231"/>
      <c r="Q137" s="92"/>
      <c r="R137" s="127"/>
      <c r="S137" s="1142" t="str">
        <f t="shared" ref="S137:S158" si="36">IF(COUNT(C137,G137,K137,O137)&lt;&gt;0,SUM(C137,G137,K137,O137),"")</f>
        <v/>
      </c>
      <c r="T137" s="1137" t="str">
        <f t="shared" ref="T137:T157" si="37">IF(COUNT(D137,H137,L137,P137)&lt;&gt;0,D137+H137+L137+P137,"")</f>
        <v/>
      </c>
      <c r="U137" s="189" t="str">
        <f t="shared" ref="U137:U157" si="38">IF(COUNT(E137,I137,M137,Q137)&lt;&gt;0,E137+I137+M137+Q137,"")</f>
        <v/>
      </c>
      <c r="V137" s="1131" t="str">
        <f t="shared" ref="V137:V155" si="39">IF(COUNT(F137,J137,N137,R137)&lt;&gt;0,F137+J137+N137+R137,"")</f>
        <v/>
      </c>
      <c r="AH137" s="447">
        <v>2003</v>
      </c>
      <c r="AI137" s="450"/>
      <c r="AJ137" s="593"/>
      <c r="AK137" s="451"/>
      <c r="AL137" s="611"/>
      <c r="AM137" s="594"/>
      <c r="AN137" s="593"/>
      <c r="AO137" s="451"/>
      <c r="AP137" s="611"/>
      <c r="AQ137" s="594"/>
      <c r="AR137" s="593"/>
      <c r="AS137" s="451"/>
      <c r="AT137" s="611"/>
      <c r="AU137" s="594"/>
      <c r="AV137" s="593"/>
      <c r="AW137" s="451"/>
      <c r="AX137" s="611"/>
      <c r="AY137" s="592"/>
      <c r="AZ137" s="591"/>
      <c r="BA137" s="449"/>
      <c r="BB137" s="611"/>
      <c r="BC137" s="309"/>
      <c r="BD137" s="309"/>
      <c r="BE137" s="309"/>
      <c r="BF137" s="309"/>
      <c r="BG137" s="309"/>
      <c r="BH137" s="309"/>
      <c r="BI137" s="309"/>
      <c r="BN137" s="477">
        <v>2003</v>
      </c>
      <c r="BO137" s="478"/>
      <c r="BP137" s="585"/>
      <c r="BQ137" s="479"/>
      <c r="BR137" s="613"/>
      <c r="BS137" s="586"/>
      <c r="BT137" s="585"/>
      <c r="BU137" s="479"/>
      <c r="BV137" s="613"/>
      <c r="BW137" s="586"/>
      <c r="BX137" s="585"/>
      <c r="BY137" s="479"/>
      <c r="BZ137" s="613"/>
      <c r="CA137" s="586"/>
      <c r="CB137" s="585"/>
      <c r="CC137" s="479"/>
      <c r="CD137" s="613"/>
      <c r="CE137" s="586"/>
      <c r="CF137" s="585"/>
      <c r="CG137" s="479"/>
      <c r="CH137" s="613"/>
      <c r="CI137" s="492"/>
      <c r="CJ137" s="378"/>
      <c r="CK137" s="378"/>
      <c r="CL137" s="378"/>
      <c r="CM137" s="378"/>
      <c r="CN137" s="378"/>
      <c r="CO137" s="378"/>
      <c r="CP137" s="378"/>
      <c r="CQ137" s="378"/>
      <c r="CR137" s="378"/>
      <c r="CS137" s="378"/>
    </row>
    <row r="138" spans="1:97" ht="14.25" x14ac:dyDescent="0.2">
      <c r="A138" s="4"/>
      <c r="B138" s="8">
        <v>2004</v>
      </c>
      <c r="C138" s="920"/>
      <c r="D138" s="231"/>
      <c r="E138" s="92"/>
      <c r="F138" s="127"/>
      <c r="G138" s="920" t="str">
        <f t="shared" si="33"/>
        <v/>
      </c>
      <c r="H138" s="231"/>
      <c r="I138" s="92"/>
      <c r="J138" s="127"/>
      <c r="K138" s="920" t="str">
        <f t="shared" si="34"/>
        <v/>
      </c>
      <c r="L138" s="231"/>
      <c r="M138" s="92"/>
      <c r="N138" s="127"/>
      <c r="O138" s="920" t="str">
        <f t="shared" si="35"/>
        <v/>
      </c>
      <c r="P138" s="231"/>
      <c r="Q138" s="92"/>
      <c r="R138" s="127"/>
      <c r="S138" s="1142" t="str">
        <f t="shared" si="32"/>
        <v/>
      </c>
      <c r="T138" s="1137" t="str">
        <f t="shared" si="37"/>
        <v/>
      </c>
      <c r="U138" s="189" t="str">
        <f t="shared" si="38"/>
        <v/>
      </c>
      <c r="V138" s="1131" t="str">
        <f t="shared" si="39"/>
        <v/>
      </c>
      <c r="AH138" s="373">
        <v>2004</v>
      </c>
      <c r="AI138" s="450"/>
      <c r="AJ138" s="593"/>
      <c r="AK138" s="451"/>
      <c r="AL138" s="611"/>
      <c r="AM138" s="594"/>
      <c r="AN138" s="593"/>
      <c r="AO138" s="451"/>
      <c r="AP138" s="611"/>
      <c r="AQ138" s="594"/>
      <c r="AR138" s="593"/>
      <c r="AS138" s="451"/>
      <c r="AT138" s="611"/>
      <c r="AU138" s="594"/>
      <c r="AV138" s="593"/>
      <c r="AW138" s="451"/>
      <c r="AX138" s="611"/>
      <c r="AY138" s="592"/>
      <c r="AZ138" s="591"/>
      <c r="BA138" s="449"/>
      <c r="BB138" s="611"/>
      <c r="BC138" s="309"/>
      <c r="BD138" s="309"/>
      <c r="BE138" s="309"/>
      <c r="BF138" s="309"/>
      <c r="BG138" s="309"/>
      <c r="BH138" s="309"/>
      <c r="BI138" s="309"/>
      <c r="BN138" s="442">
        <v>2004</v>
      </c>
      <c r="BO138" s="478"/>
      <c r="BP138" s="585"/>
      <c r="BQ138" s="479"/>
      <c r="BR138" s="613"/>
      <c r="BS138" s="586"/>
      <c r="BT138" s="585"/>
      <c r="BU138" s="479"/>
      <c r="BV138" s="613"/>
      <c r="BW138" s="586"/>
      <c r="BX138" s="585"/>
      <c r="BY138" s="479"/>
      <c r="BZ138" s="613"/>
      <c r="CA138" s="586"/>
      <c r="CB138" s="585"/>
      <c r="CC138" s="479"/>
      <c r="CD138" s="613"/>
      <c r="CE138" s="586"/>
      <c r="CF138" s="585"/>
      <c r="CG138" s="479"/>
      <c r="CH138" s="613"/>
      <c r="CI138" s="492"/>
      <c r="CJ138" s="378"/>
      <c r="CK138" s="378"/>
      <c r="CL138" s="378"/>
      <c r="CM138" s="378"/>
      <c r="CN138" s="378"/>
      <c r="CO138" s="378"/>
      <c r="CP138" s="378"/>
      <c r="CQ138" s="378"/>
      <c r="CR138" s="378"/>
      <c r="CS138" s="378"/>
    </row>
    <row r="139" spans="1:97" ht="14.25" x14ac:dyDescent="0.2">
      <c r="A139" s="4"/>
      <c r="B139" s="8">
        <v>2005</v>
      </c>
      <c r="C139" s="920"/>
      <c r="D139" s="231"/>
      <c r="E139" s="92"/>
      <c r="F139" s="127"/>
      <c r="G139" s="920" t="str">
        <f t="shared" si="33"/>
        <v/>
      </c>
      <c r="H139" s="231"/>
      <c r="I139" s="92"/>
      <c r="J139" s="127"/>
      <c r="K139" s="920" t="str">
        <f t="shared" si="34"/>
        <v/>
      </c>
      <c r="L139" s="231"/>
      <c r="M139" s="92"/>
      <c r="N139" s="127"/>
      <c r="O139" s="920" t="str">
        <f t="shared" si="35"/>
        <v/>
      </c>
      <c r="P139" s="231"/>
      <c r="Q139" s="92"/>
      <c r="R139" s="127"/>
      <c r="S139" s="1142" t="str">
        <f t="shared" si="36"/>
        <v/>
      </c>
      <c r="T139" s="1137" t="str">
        <f t="shared" si="37"/>
        <v/>
      </c>
      <c r="U139" s="189" t="str">
        <f t="shared" si="38"/>
        <v/>
      </c>
      <c r="V139" s="1131" t="str">
        <f t="shared" si="39"/>
        <v/>
      </c>
      <c r="AH139" s="373">
        <v>2005</v>
      </c>
      <c r="AI139" s="450"/>
      <c r="AJ139" s="593"/>
      <c r="AK139" s="451"/>
      <c r="AL139" s="611"/>
      <c r="AM139" s="594"/>
      <c r="AN139" s="593"/>
      <c r="AO139" s="451"/>
      <c r="AP139" s="611"/>
      <c r="AQ139" s="594"/>
      <c r="AR139" s="593"/>
      <c r="AS139" s="451"/>
      <c r="AT139" s="611"/>
      <c r="AU139" s="594"/>
      <c r="AV139" s="593"/>
      <c r="AW139" s="451"/>
      <c r="AX139" s="611"/>
      <c r="AY139" s="592"/>
      <c r="AZ139" s="591"/>
      <c r="BA139" s="449"/>
      <c r="BB139" s="611"/>
      <c r="BC139" s="309"/>
      <c r="BD139" s="309"/>
      <c r="BE139" s="309"/>
      <c r="BF139" s="309"/>
      <c r="BG139" s="309"/>
      <c r="BH139" s="309"/>
      <c r="BI139" s="309"/>
      <c r="BN139" s="442">
        <v>2005</v>
      </c>
      <c r="BO139" s="478"/>
      <c r="BP139" s="585"/>
      <c r="BQ139" s="479"/>
      <c r="BR139" s="613"/>
      <c r="BS139" s="586"/>
      <c r="BT139" s="585"/>
      <c r="BU139" s="479"/>
      <c r="BV139" s="613"/>
      <c r="BW139" s="586"/>
      <c r="BX139" s="585"/>
      <c r="BY139" s="479"/>
      <c r="BZ139" s="613"/>
      <c r="CA139" s="586"/>
      <c r="CB139" s="585"/>
      <c r="CC139" s="479"/>
      <c r="CD139" s="613"/>
      <c r="CE139" s="586"/>
      <c r="CF139" s="585"/>
      <c r="CG139" s="479"/>
      <c r="CH139" s="613"/>
      <c r="CI139" s="492"/>
      <c r="CJ139" s="378"/>
      <c r="CK139" s="378"/>
      <c r="CL139" s="378"/>
      <c r="CM139" s="378"/>
      <c r="CN139" s="378"/>
      <c r="CO139" s="378"/>
      <c r="CP139" s="378"/>
      <c r="CQ139" s="378"/>
      <c r="CR139" s="378"/>
      <c r="CS139" s="378"/>
    </row>
    <row r="140" spans="1:97" ht="14.25" x14ac:dyDescent="0.2">
      <c r="A140" s="4"/>
      <c r="B140" s="8">
        <v>2006</v>
      </c>
      <c r="C140" s="920"/>
      <c r="D140" s="231"/>
      <c r="E140" s="92"/>
      <c r="F140" s="127"/>
      <c r="G140" s="920" t="str">
        <f t="shared" si="33"/>
        <v/>
      </c>
      <c r="H140" s="231"/>
      <c r="I140" s="92"/>
      <c r="J140" s="127"/>
      <c r="K140" s="920" t="str">
        <f t="shared" si="34"/>
        <v/>
      </c>
      <c r="L140" s="231"/>
      <c r="M140" s="92"/>
      <c r="N140" s="127"/>
      <c r="O140" s="920" t="str">
        <f t="shared" si="35"/>
        <v/>
      </c>
      <c r="P140" s="231"/>
      <c r="Q140" s="92"/>
      <c r="R140" s="127"/>
      <c r="S140" s="1142" t="str">
        <f t="shared" si="32"/>
        <v/>
      </c>
      <c r="T140" s="1137" t="str">
        <f t="shared" si="37"/>
        <v/>
      </c>
      <c r="U140" s="189" t="str">
        <f t="shared" si="38"/>
        <v/>
      </c>
      <c r="V140" s="1131" t="str">
        <f t="shared" si="39"/>
        <v/>
      </c>
      <c r="AH140" s="373">
        <v>2006</v>
      </c>
      <c r="AI140" s="450"/>
      <c r="AJ140" s="593"/>
      <c r="AK140" s="451"/>
      <c r="AL140" s="611"/>
      <c r="AM140" s="594"/>
      <c r="AN140" s="593"/>
      <c r="AO140" s="451"/>
      <c r="AP140" s="611"/>
      <c r="AQ140" s="594"/>
      <c r="AR140" s="593"/>
      <c r="AS140" s="451"/>
      <c r="AT140" s="611"/>
      <c r="AU140" s="594"/>
      <c r="AV140" s="593"/>
      <c r="AW140" s="451"/>
      <c r="AX140" s="611"/>
      <c r="AY140" s="592"/>
      <c r="AZ140" s="591"/>
      <c r="BA140" s="449"/>
      <c r="BB140" s="611"/>
      <c r="BC140" s="309"/>
      <c r="BD140" s="309"/>
      <c r="BE140" s="309"/>
      <c r="BF140" s="309"/>
      <c r="BG140" s="309"/>
      <c r="BH140" s="309"/>
      <c r="BI140" s="309"/>
      <c r="BN140" s="442">
        <v>2006</v>
      </c>
      <c r="BO140" s="478"/>
      <c r="BP140" s="585"/>
      <c r="BQ140" s="479"/>
      <c r="BR140" s="613"/>
      <c r="BS140" s="586"/>
      <c r="BT140" s="585"/>
      <c r="BU140" s="479"/>
      <c r="BV140" s="613"/>
      <c r="BW140" s="586"/>
      <c r="BX140" s="585"/>
      <c r="BY140" s="479"/>
      <c r="BZ140" s="613"/>
      <c r="CA140" s="586"/>
      <c r="CB140" s="585"/>
      <c r="CC140" s="479"/>
      <c r="CD140" s="613"/>
      <c r="CE140" s="586"/>
      <c r="CF140" s="585"/>
      <c r="CG140" s="479"/>
      <c r="CH140" s="613"/>
      <c r="CI140" s="492"/>
      <c r="CJ140" s="378"/>
      <c r="CK140" s="378"/>
      <c r="CL140" s="378"/>
      <c r="CM140" s="378"/>
      <c r="CN140" s="378"/>
      <c r="CO140" s="378"/>
      <c r="CP140" s="378"/>
      <c r="CQ140" s="378"/>
      <c r="CR140" s="378"/>
      <c r="CS140" s="378"/>
    </row>
    <row r="141" spans="1:97" ht="14.25" x14ac:dyDescent="0.2">
      <c r="A141" s="4"/>
      <c r="B141" s="8">
        <v>2007</v>
      </c>
      <c r="C141" s="920"/>
      <c r="D141" s="231"/>
      <c r="E141" s="92"/>
      <c r="F141" s="127"/>
      <c r="G141" s="920" t="str">
        <f t="shared" si="33"/>
        <v/>
      </c>
      <c r="H141" s="231"/>
      <c r="I141" s="92"/>
      <c r="J141" s="127"/>
      <c r="K141" s="920" t="str">
        <f t="shared" si="34"/>
        <v/>
      </c>
      <c r="L141" s="231"/>
      <c r="M141" s="92"/>
      <c r="N141" s="127"/>
      <c r="O141" s="920" t="str">
        <f t="shared" si="35"/>
        <v/>
      </c>
      <c r="P141" s="231"/>
      <c r="Q141" s="92"/>
      <c r="R141" s="127"/>
      <c r="S141" s="1142" t="str">
        <f t="shared" si="36"/>
        <v/>
      </c>
      <c r="T141" s="1137" t="str">
        <f t="shared" si="37"/>
        <v/>
      </c>
      <c r="U141" s="189" t="str">
        <f t="shared" si="38"/>
        <v/>
      </c>
      <c r="V141" s="1131" t="str">
        <f t="shared" si="39"/>
        <v/>
      </c>
      <c r="AH141" s="373">
        <v>2007</v>
      </c>
      <c r="AI141" s="450"/>
      <c r="AJ141" s="593"/>
      <c r="AK141" s="451"/>
      <c r="AL141" s="611"/>
      <c r="AM141" s="594"/>
      <c r="AN141" s="593"/>
      <c r="AO141" s="451"/>
      <c r="AP141" s="611"/>
      <c r="AQ141" s="594"/>
      <c r="AR141" s="593"/>
      <c r="AS141" s="451"/>
      <c r="AT141" s="611"/>
      <c r="AU141" s="594"/>
      <c r="AV141" s="593"/>
      <c r="AW141" s="451"/>
      <c r="AX141" s="611"/>
      <c r="AY141" s="592"/>
      <c r="AZ141" s="591"/>
      <c r="BA141" s="449"/>
      <c r="BB141" s="611"/>
      <c r="BC141" s="309"/>
      <c r="BD141" s="309"/>
      <c r="BE141" s="309"/>
      <c r="BF141" s="309"/>
      <c r="BG141" s="309"/>
      <c r="BH141" s="309"/>
      <c r="BI141" s="309"/>
      <c r="BN141" s="442">
        <v>2007</v>
      </c>
      <c r="BO141" s="478"/>
      <c r="BP141" s="585"/>
      <c r="BQ141" s="479"/>
      <c r="BR141" s="613"/>
      <c r="BS141" s="586"/>
      <c r="BT141" s="585"/>
      <c r="BU141" s="479"/>
      <c r="BV141" s="613"/>
      <c r="BW141" s="586"/>
      <c r="BX141" s="585"/>
      <c r="BY141" s="479"/>
      <c r="BZ141" s="613"/>
      <c r="CA141" s="586"/>
      <c r="CB141" s="585"/>
      <c r="CC141" s="479"/>
      <c r="CD141" s="613"/>
      <c r="CE141" s="586"/>
      <c r="CF141" s="585"/>
      <c r="CG141" s="479"/>
      <c r="CH141" s="613"/>
      <c r="CI141" s="492"/>
      <c r="CJ141" s="378"/>
      <c r="CK141" s="378"/>
      <c r="CL141" s="378"/>
      <c r="CM141" s="378"/>
      <c r="CN141" s="378"/>
      <c r="CO141" s="378"/>
      <c r="CP141" s="378"/>
      <c r="CQ141" s="378"/>
      <c r="CR141" s="378"/>
      <c r="CS141" s="378"/>
    </row>
    <row r="142" spans="1:97" ht="14.25" x14ac:dyDescent="0.2">
      <c r="A142" s="4"/>
      <c r="B142" s="8">
        <v>2008</v>
      </c>
      <c r="C142" s="920"/>
      <c r="D142" s="231"/>
      <c r="E142" s="92"/>
      <c r="F142" s="127"/>
      <c r="G142" s="920" t="str">
        <f t="shared" si="33"/>
        <v/>
      </c>
      <c r="H142" s="122"/>
      <c r="I142" s="92"/>
      <c r="J142" s="127"/>
      <c r="K142" s="920" t="str">
        <f t="shared" si="34"/>
        <v/>
      </c>
      <c r="L142" s="122"/>
      <c r="M142" s="92"/>
      <c r="N142" s="127"/>
      <c r="O142" s="920" t="str">
        <f t="shared" si="35"/>
        <v/>
      </c>
      <c r="P142" s="122"/>
      <c r="Q142" s="92"/>
      <c r="R142" s="127"/>
      <c r="S142" s="1142" t="str">
        <f t="shared" si="32"/>
        <v/>
      </c>
      <c r="T142" s="1137" t="str">
        <f t="shared" si="37"/>
        <v/>
      </c>
      <c r="U142" s="189" t="str">
        <f t="shared" si="38"/>
        <v/>
      </c>
      <c r="V142" s="1131" t="str">
        <f t="shared" si="39"/>
        <v/>
      </c>
      <c r="AH142" s="373">
        <v>2008</v>
      </c>
      <c r="AI142" s="450"/>
      <c r="AJ142" s="593"/>
      <c r="AK142" s="451"/>
      <c r="AL142" s="611"/>
      <c r="AM142" s="594"/>
      <c r="AN142" s="593"/>
      <c r="AO142" s="451"/>
      <c r="AP142" s="611"/>
      <c r="AQ142" s="594"/>
      <c r="AR142" s="593"/>
      <c r="AS142" s="451"/>
      <c r="AT142" s="611"/>
      <c r="AU142" s="594"/>
      <c r="AV142" s="593"/>
      <c r="AW142" s="451"/>
      <c r="AX142" s="611"/>
      <c r="AY142" s="592"/>
      <c r="AZ142" s="591"/>
      <c r="BA142" s="449"/>
      <c r="BB142" s="611"/>
      <c r="BC142" s="309"/>
      <c r="BD142" s="309"/>
      <c r="BE142" s="309"/>
      <c r="BF142" s="309"/>
      <c r="BG142" s="309"/>
      <c r="BH142" s="309"/>
      <c r="BI142" s="309"/>
      <c r="BN142" s="442">
        <v>2008</v>
      </c>
      <c r="BO142" s="478"/>
      <c r="BP142" s="585"/>
      <c r="BQ142" s="479"/>
      <c r="BR142" s="613"/>
      <c r="BS142" s="586"/>
      <c r="BT142" s="585"/>
      <c r="BU142" s="479"/>
      <c r="BV142" s="613"/>
      <c r="BW142" s="586"/>
      <c r="BX142" s="585"/>
      <c r="BY142" s="479"/>
      <c r="BZ142" s="613"/>
      <c r="CA142" s="586"/>
      <c r="CB142" s="585"/>
      <c r="CC142" s="479"/>
      <c r="CD142" s="613"/>
      <c r="CE142" s="586"/>
      <c r="CF142" s="585"/>
      <c r="CG142" s="479"/>
      <c r="CH142" s="613"/>
      <c r="CI142" s="492"/>
      <c r="CJ142" s="378"/>
      <c r="CK142" s="378"/>
      <c r="CL142" s="378"/>
      <c r="CM142" s="378"/>
      <c r="CN142" s="378"/>
      <c r="CO142" s="378"/>
      <c r="CP142" s="378"/>
      <c r="CQ142" s="378"/>
      <c r="CR142" s="378"/>
      <c r="CS142" s="378"/>
    </row>
    <row r="143" spans="1:97" ht="14.25" x14ac:dyDescent="0.2">
      <c r="A143" s="4"/>
      <c r="B143" s="8">
        <v>2009</v>
      </c>
      <c r="C143" s="920"/>
      <c r="D143" s="122"/>
      <c r="E143" s="92"/>
      <c r="F143" s="127"/>
      <c r="G143" s="920" t="str">
        <f t="shared" si="33"/>
        <v/>
      </c>
      <c r="H143" s="122"/>
      <c r="I143" s="92"/>
      <c r="J143" s="127"/>
      <c r="K143" s="920" t="str">
        <f t="shared" si="34"/>
        <v/>
      </c>
      <c r="L143" s="122"/>
      <c r="M143" s="92"/>
      <c r="N143" s="127"/>
      <c r="O143" s="920" t="str">
        <f t="shared" si="35"/>
        <v/>
      </c>
      <c r="P143" s="122"/>
      <c r="Q143" s="92"/>
      <c r="R143" s="127"/>
      <c r="S143" s="1142" t="str">
        <f t="shared" si="36"/>
        <v/>
      </c>
      <c r="T143" s="1137" t="str">
        <f t="shared" si="37"/>
        <v/>
      </c>
      <c r="U143" s="189" t="str">
        <f t="shared" si="38"/>
        <v/>
      </c>
      <c r="V143" s="1131" t="str">
        <f t="shared" si="39"/>
        <v/>
      </c>
      <c r="AH143" s="373">
        <v>2009</v>
      </c>
      <c r="AI143" s="450"/>
      <c r="AJ143" s="593"/>
      <c r="AK143" s="451"/>
      <c r="AL143" s="611"/>
      <c r="AM143" s="594"/>
      <c r="AN143" s="593"/>
      <c r="AO143" s="451"/>
      <c r="AP143" s="611"/>
      <c r="AQ143" s="594"/>
      <c r="AR143" s="593"/>
      <c r="AS143" s="451"/>
      <c r="AT143" s="611"/>
      <c r="AU143" s="594"/>
      <c r="AV143" s="593"/>
      <c r="AW143" s="451"/>
      <c r="AX143" s="611"/>
      <c r="AY143" s="592"/>
      <c r="AZ143" s="591"/>
      <c r="BA143" s="449"/>
      <c r="BB143" s="611"/>
      <c r="BC143" s="309"/>
      <c r="BD143" s="309"/>
      <c r="BE143" s="309"/>
      <c r="BF143" s="309"/>
      <c r="BG143" s="309"/>
      <c r="BH143" s="309"/>
      <c r="BI143" s="309"/>
      <c r="BN143" s="442">
        <v>2009</v>
      </c>
      <c r="BO143" s="478"/>
      <c r="BP143" s="585"/>
      <c r="BQ143" s="479"/>
      <c r="BR143" s="613"/>
      <c r="BS143" s="586"/>
      <c r="BT143" s="585"/>
      <c r="BU143" s="479"/>
      <c r="BV143" s="613"/>
      <c r="BW143" s="586"/>
      <c r="BX143" s="585"/>
      <c r="BY143" s="479"/>
      <c r="BZ143" s="613"/>
      <c r="CA143" s="586"/>
      <c r="CB143" s="585"/>
      <c r="CC143" s="479"/>
      <c r="CD143" s="613"/>
      <c r="CE143" s="586"/>
      <c r="CF143" s="585"/>
      <c r="CG143" s="479"/>
      <c r="CH143" s="613"/>
      <c r="CI143" s="492"/>
      <c r="CJ143" s="378"/>
      <c r="CK143" s="378"/>
      <c r="CL143" s="378"/>
      <c r="CM143" s="378"/>
      <c r="CN143" s="378"/>
      <c r="CO143" s="378"/>
      <c r="CP143" s="378"/>
      <c r="CQ143" s="378"/>
      <c r="CR143" s="378"/>
      <c r="CS143" s="378"/>
    </row>
    <row r="144" spans="1:97" ht="14.25" x14ac:dyDescent="0.2">
      <c r="A144" s="4"/>
      <c r="B144" s="8">
        <v>2010</v>
      </c>
      <c r="C144" s="920"/>
      <c r="D144" s="122"/>
      <c r="E144" s="92"/>
      <c r="F144" s="127"/>
      <c r="G144" s="920" t="str">
        <f t="shared" si="33"/>
        <v/>
      </c>
      <c r="H144" s="122"/>
      <c r="I144" s="92"/>
      <c r="J144" s="127"/>
      <c r="K144" s="920" t="str">
        <f t="shared" si="34"/>
        <v/>
      </c>
      <c r="L144" s="122"/>
      <c r="M144" s="92"/>
      <c r="N144" s="127"/>
      <c r="O144" s="920" t="str">
        <f t="shared" si="35"/>
        <v/>
      </c>
      <c r="P144" s="122"/>
      <c r="Q144" s="92"/>
      <c r="R144" s="127"/>
      <c r="S144" s="1142" t="str">
        <f t="shared" si="32"/>
        <v/>
      </c>
      <c r="T144" s="1137" t="str">
        <f t="shared" si="37"/>
        <v/>
      </c>
      <c r="U144" s="189" t="str">
        <f t="shared" si="38"/>
        <v/>
      </c>
      <c r="V144" s="1131" t="str">
        <f t="shared" si="39"/>
        <v/>
      </c>
      <c r="AH144" s="373">
        <v>2010</v>
      </c>
      <c r="AI144" s="450"/>
      <c r="AJ144" s="593"/>
      <c r="AK144" s="451"/>
      <c r="AL144" s="611"/>
      <c r="AM144" s="594"/>
      <c r="AN144" s="593"/>
      <c r="AO144" s="451"/>
      <c r="AP144" s="611"/>
      <c r="AQ144" s="594"/>
      <c r="AR144" s="593"/>
      <c r="AS144" s="451"/>
      <c r="AT144" s="611"/>
      <c r="AU144" s="594"/>
      <c r="AV144" s="593"/>
      <c r="AW144" s="451"/>
      <c r="AX144" s="611"/>
      <c r="AY144" s="592"/>
      <c r="AZ144" s="591"/>
      <c r="BA144" s="449"/>
      <c r="BB144" s="611"/>
      <c r="BC144" s="309"/>
      <c r="BD144" s="309"/>
      <c r="BE144" s="309"/>
      <c r="BF144" s="309"/>
      <c r="BG144" s="309"/>
      <c r="BH144" s="309"/>
      <c r="BI144" s="309"/>
      <c r="BN144" s="442">
        <v>2010</v>
      </c>
      <c r="BO144" s="478"/>
      <c r="BP144" s="585"/>
      <c r="BQ144" s="479"/>
      <c r="BR144" s="613"/>
      <c r="BS144" s="586"/>
      <c r="BT144" s="585"/>
      <c r="BU144" s="479"/>
      <c r="BV144" s="613"/>
      <c r="BW144" s="586"/>
      <c r="BX144" s="585"/>
      <c r="BY144" s="479"/>
      <c r="BZ144" s="613"/>
      <c r="CA144" s="586"/>
      <c r="CB144" s="585"/>
      <c r="CC144" s="479"/>
      <c r="CD144" s="613"/>
      <c r="CE144" s="586"/>
      <c r="CF144" s="585"/>
      <c r="CG144" s="479"/>
      <c r="CH144" s="613"/>
      <c r="CI144" s="492"/>
      <c r="CJ144" s="378"/>
      <c r="CK144" s="378"/>
      <c r="CL144" s="378"/>
      <c r="CM144" s="378"/>
      <c r="CN144" s="378"/>
      <c r="CO144" s="378"/>
      <c r="CP144" s="378"/>
      <c r="CQ144" s="378"/>
      <c r="CR144" s="378"/>
      <c r="CS144" s="378"/>
    </row>
    <row r="145" spans="1:97" ht="14.25" x14ac:dyDescent="0.2">
      <c r="A145" s="4"/>
      <c r="B145" s="8">
        <v>2011</v>
      </c>
      <c r="C145" s="920"/>
      <c r="D145" s="122"/>
      <c r="E145" s="92"/>
      <c r="F145" s="127"/>
      <c r="G145" s="920" t="str">
        <f t="shared" si="33"/>
        <v/>
      </c>
      <c r="H145" s="122"/>
      <c r="I145" s="92"/>
      <c r="J145" s="127"/>
      <c r="K145" s="920" t="str">
        <f t="shared" si="34"/>
        <v/>
      </c>
      <c r="L145" s="122"/>
      <c r="M145" s="92"/>
      <c r="N145" s="127"/>
      <c r="O145" s="920" t="str">
        <f t="shared" si="35"/>
        <v/>
      </c>
      <c r="P145" s="122"/>
      <c r="Q145" s="92"/>
      <c r="R145" s="127"/>
      <c r="S145" s="1142" t="str">
        <f t="shared" si="36"/>
        <v/>
      </c>
      <c r="T145" s="1137" t="str">
        <f t="shared" si="37"/>
        <v/>
      </c>
      <c r="U145" s="189" t="str">
        <f t="shared" si="38"/>
        <v/>
      </c>
      <c r="V145" s="1131" t="str">
        <f t="shared" si="39"/>
        <v/>
      </c>
      <c r="AH145" s="373">
        <v>2011</v>
      </c>
      <c r="AI145" s="450"/>
      <c r="AJ145" s="593"/>
      <c r="AK145" s="451"/>
      <c r="AL145" s="611"/>
      <c r="AM145" s="594"/>
      <c r="AN145" s="593"/>
      <c r="AO145" s="451"/>
      <c r="AP145" s="611"/>
      <c r="AQ145" s="594"/>
      <c r="AR145" s="593"/>
      <c r="AS145" s="451"/>
      <c r="AT145" s="611"/>
      <c r="AU145" s="594"/>
      <c r="AV145" s="593"/>
      <c r="AW145" s="451"/>
      <c r="AX145" s="611"/>
      <c r="AY145" s="592"/>
      <c r="AZ145" s="591"/>
      <c r="BA145" s="449"/>
      <c r="BB145" s="611"/>
      <c r="BC145" s="309"/>
      <c r="BD145" s="309"/>
      <c r="BE145" s="309"/>
      <c r="BF145" s="309"/>
      <c r="BG145" s="309"/>
      <c r="BH145" s="309"/>
      <c r="BI145" s="309"/>
      <c r="BN145" s="442">
        <v>2011</v>
      </c>
      <c r="BO145" s="478"/>
      <c r="BP145" s="585"/>
      <c r="BQ145" s="479"/>
      <c r="BR145" s="613"/>
      <c r="BS145" s="586"/>
      <c r="BT145" s="585"/>
      <c r="BU145" s="479"/>
      <c r="BV145" s="613"/>
      <c r="BW145" s="586"/>
      <c r="BX145" s="585"/>
      <c r="BY145" s="479"/>
      <c r="BZ145" s="613"/>
      <c r="CA145" s="586"/>
      <c r="CB145" s="585"/>
      <c r="CC145" s="479"/>
      <c r="CD145" s="613"/>
      <c r="CE145" s="586"/>
      <c r="CF145" s="585"/>
      <c r="CG145" s="479"/>
      <c r="CH145" s="613"/>
      <c r="CI145" s="492"/>
      <c r="CJ145" s="378"/>
      <c r="CK145" s="378"/>
      <c r="CL145" s="378"/>
      <c r="CM145" s="378"/>
      <c r="CN145" s="378"/>
      <c r="CO145" s="378"/>
      <c r="CP145" s="378"/>
      <c r="CQ145" s="378"/>
      <c r="CR145" s="378"/>
      <c r="CS145" s="378"/>
    </row>
    <row r="146" spans="1:97" ht="14.25" x14ac:dyDescent="0.2">
      <c r="A146" s="4"/>
      <c r="B146" s="8">
        <v>2012</v>
      </c>
      <c r="C146" s="920"/>
      <c r="D146" s="122"/>
      <c r="E146" s="92"/>
      <c r="F146" s="127"/>
      <c r="G146" s="920" t="str">
        <f t="shared" si="33"/>
        <v/>
      </c>
      <c r="H146" s="122"/>
      <c r="I146" s="92"/>
      <c r="J146" s="127"/>
      <c r="K146" s="920" t="str">
        <f t="shared" si="34"/>
        <v/>
      </c>
      <c r="L146" s="122"/>
      <c r="M146" s="92"/>
      <c r="N146" s="127"/>
      <c r="O146" s="920" t="str">
        <f t="shared" si="35"/>
        <v/>
      </c>
      <c r="P146" s="122"/>
      <c r="Q146" s="92"/>
      <c r="R146" s="127"/>
      <c r="S146" s="1142" t="str">
        <f t="shared" si="32"/>
        <v/>
      </c>
      <c r="T146" s="1137" t="str">
        <f t="shared" si="37"/>
        <v/>
      </c>
      <c r="U146" s="189" t="str">
        <f t="shared" si="38"/>
        <v/>
      </c>
      <c r="V146" s="1131" t="str">
        <f t="shared" si="39"/>
        <v/>
      </c>
      <c r="AH146" s="373">
        <v>2012</v>
      </c>
      <c r="AI146" s="450"/>
      <c r="AJ146" s="593"/>
      <c r="AK146" s="451"/>
      <c r="AL146" s="611"/>
      <c r="AM146" s="594"/>
      <c r="AN146" s="593"/>
      <c r="AO146" s="451"/>
      <c r="AP146" s="611"/>
      <c r="AQ146" s="594"/>
      <c r="AR146" s="593"/>
      <c r="AS146" s="451"/>
      <c r="AT146" s="611"/>
      <c r="AU146" s="594"/>
      <c r="AV146" s="593"/>
      <c r="AW146" s="451"/>
      <c r="AX146" s="611"/>
      <c r="AY146" s="592"/>
      <c r="AZ146" s="591"/>
      <c r="BA146" s="449"/>
      <c r="BB146" s="611"/>
      <c r="BC146" s="309"/>
      <c r="BD146" s="309"/>
      <c r="BE146" s="309"/>
      <c r="BF146" s="309"/>
      <c r="BG146" s="309"/>
      <c r="BH146" s="309"/>
      <c r="BI146" s="309"/>
      <c r="BN146" s="442">
        <v>2012</v>
      </c>
      <c r="BO146" s="478"/>
      <c r="BP146" s="585"/>
      <c r="BQ146" s="479"/>
      <c r="BR146" s="613"/>
      <c r="BS146" s="586"/>
      <c r="BT146" s="585"/>
      <c r="BU146" s="479"/>
      <c r="BV146" s="613"/>
      <c r="BW146" s="586"/>
      <c r="BX146" s="585"/>
      <c r="BY146" s="479"/>
      <c r="BZ146" s="613"/>
      <c r="CA146" s="586"/>
      <c r="CB146" s="585"/>
      <c r="CC146" s="479"/>
      <c r="CD146" s="613"/>
      <c r="CE146" s="586"/>
      <c r="CF146" s="585"/>
      <c r="CG146" s="479"/>
      <c r="CH146" s="613"/>
      <c r="CI146" s="492"/>
      <c r="CJ146" s="378"/>
      <c r="CK146" s="378"/>
      <c r="CL146" s="378"/>
      <c r="CM146" s="378"/>
      <c r="CN146" s="378"/>
      <c r="CO146" s="378"/>
      <c r="CP146" s="378"/>
      <c r="CQ146" s="378"/>
      <c r="CR146" s="378"/>
      <c r="CS146" s="378"/>
    </row>
    <row r="147" spans="1:97" ht="14.25" x14ac:dyDescent="0.2">
      <c r="A147" s="4"/>
      <c r="B147" s="8">
        <v>2013</v>
      </c>
      <c r="C147" s="920"/>
      <c r="D147" s="122"/>
      <c r="E147" s="92"/>
      <c r="F147" s="127"/>
      <c r="G147" s="920" t="str">
        <f t="shared" si="33"/>
        <v/>
      </c>
      <c r="H147" s="122"/>
      <c r="I147" s="92"/>
      <c r="J147" s="127"/>
      <c r="K147" s="920" t="str">
        <f t="shared" si="34"/>
        <v/>
      </c>
      <c r="L147" s="122"/>
      <c r="M147" s="92"/>
      <c r="N147" s="127"/>
      <c r="O147" s="920" t="str">
        <f t="shared" si="35"/>
        <v/>
      </c>
      <c r="P147" s="122"/>
      <c r="Q147" s="92"/>
      <c r="R147" s="127"/>
      <c r="S147" s="1142" t="str">
        <f t="shared" si="36"/>
        <v/>
      </c>
      <c r="T147" s="1137" t="str">
        <f t="shared" si="37"/>
        <v/>
      </c>
      <c r="U147" s="189" t="str">
        <f t="shared" si="38"/>
        <v/>
      </c>
      <c r="V147" s="1131" t="str">
        <f t="shared" si="39"/>
        <v/>
      </c>
      <c r="AH147" s="373">
        <v>2013</v>
      </c>
      <c r="AI147" s="450"/>
      <c r="AJ147" s="593"/>
      <c r="AK147" s="451"/>
      <c r="AL147" s="611"/>
      <c r="AM147" s="594"/>
      <c r="AN147" s="593"/>
      <c r="AO147" s="451"/>
      <c r="AP147" s="611"/>
      <c r="AQ147" s="594"/>
      <c r="AR147" s="593"/>
      <c r="AS147" s="451"/>
      <c r="AT147" s="611"/>
      <c r="AU147" s="594"/>
      <c r="AV147" s="593"/>
      <c r="AW147" s="451"/>
      <c r="AX147" s="611"/>
      <c r="AY147" s="592"/>
      <c r="AZ147" s="591"/>
      <c r="BA147" s="449"/>
      <c r="BB147" s="611"/>
      <c r="BC147" s="309"/>
      <c r="BD147" s="309"/>
      <c r="BE147" s="309"/>
      <c r="BF147" s="309"/>
      <c r="BG147" s="309"/>
      <c r="BH147" s="309"/>
      <c r="BI147" s="309"/>
      <c r="BN147" s="442">
        <v>2013</v>
      </c>
      <c r="BO147" s="478"/>
      <c r="BP147" s="585"/>
      <c r="BQ147" s="479"/>
      <c r="BR147" s="613"/>
      <c r="BS147" s="586"/>
      <c r="BT147" s="585"/>
      <c r="BU147" s="479"/>
      <c r="BV147" s="613"/>
      <c r="BW147" s="586"/>
      <c r="BX147" s="585"/>
      <c r="BY147" s="479"/>
      <c r="BZ147" s="613"/>
      <c r="CA147" s="586"/>
      <c r="CB147" s="585"/>
      <c r="CC147" s="479"/>
      <c r="CD147" s="613"/>
      <c r="CE147" s="586"/>
      <c r="CF147" s="585"/>
      <c r="CG147" s="479"/>
      <c r="CH147" s="613"/>
      <c r="CI147" s="492"/>
      <c r="CJ147" s="378"/>
      <c r="CK147" s="378"/>
      <c r="CL147" s="378"/>
      <c r="CM147" s="378"/>
      <c r="CN147" s="378"/>
      <c r="CO147" s="378"/>
      <c r="CP147" s="378"/>
      <c r="CQ147" s="378"/>
      <c r="CR147" s="378"/>
      <c r="CS147" s="378"/>
    </row>
    <row r="148" spans="1:97" ht="14.25" x14ac:dyDescent="0.2">
      <c r="A148" s="4"/>
      <c r="B148" s="26">
        <v>2014</v>
      </c>
      <c r="C148" s="920"/>
      <c r="D148" s="122"/>
      <c r="E148" s="92"/>
      <c r="F148" s="129"/>
      <c r="G148" s="920" t="str">
        <f t="shared" si="33"/>
        <v/>
      </c>
      <c r="H148" s="123"/>
      <c r="I148" s="94"/>
      <c r="J148" s="129"/>
      <c r="K148" s="920" t="str">
        <f t="shared" si="34"/>
        <v/>
      </c>
      <c r="L148" s="123"/>
      <c r="M148" s="94"/>
      <c r="N148" s="129"/>
      <c r="O148" s="920" t="str">
        <f t="shared" si="35"/>
        <v/>
      </c>
      <c r="P148" s="123"/>
      <c r="Q148" s="94"/>
      <c r="R148" s="129"/>
      <c r="S148" s="1142" t="str">
        <f t="shared" si="32"/>
        <v/>
      </c>
      <c r="T148" s="1137" t="str">
        <f t="shared" si="37"/>
        <v/>
      </c>
      <c r="U148" s="189" t="str">
        <f t="shared" si="38"/>
        <v/>
      </c>
      <c r="V148" s="1131" t="str">
        <f t="shared" si="39"/>
        <v/>
      </c>
      <c r="AH148" s="373">
        <v>2014</v>
      </c>
      <c r="AI148" s="450"/>
      <c r="AJ148" s="593"/>
      <c r="AK148" s="451"/>
      <c r="AL148" s="611"/>
      <c r="AM148" s="594"/>
      <c r="AN148" s="593"/>
      <c r="AO148" s="451"/>
      <c r="AP148" s="611"/>
      <c r="AQ148" s="594"/>
      <c r="AR148" s="593"/>
      <c r="AS148" s="451"/>
      <c r="AT148" s="611"/>
      <c r="AU148" s="594"/>
      <c r="AV148" s="593"/>
      <c r="AW148" s="451"/>
      <c r="AX148" s="611"/>
      <c r="AY148" s="592"/>
      <c r="AZ148" s="591"/>
      <c r="BA148" s="449"/>
      <c r="BB148" s="611"/>
      <c r="BC148" s="309"/>
      <c r="BD148" s="309"/>
      <c r="BE148" s="309"/>
      <c r="BF148" s="309"/>
      <c r="BG148" s="309"/>
      <c r="BH148" s="309"/>
      <c r="BI148" s="309"/>
      <c r="BN148" s="442">
        <v>2014</v>
      </c>
      <c r="BO148" s="478"/>
      <c r="BP148" s="585"/>
      <c r="BQ148" s="479"/>
      <c r="BR148" s="613"/>
      <c r="BS148" s="586"/>
      <c r="BT148" s="585"/>
      <c r="BU148" s="479"/>
      <c r="BV148" s="613"/>
      <c r="BW148" s="586"/>
      <c r="BX148" s="585"/>
      <c r="BY148" s="479"/>
      <c r="BZ148" s="613"/>
      <c r="CA148" s="586"/>
      <c r="CB148" s="585"/>
      <c r="CC148" s="479"/>
      <c r="CD148" s="613"/>
      <c r="CE148" s="586"/>
      <c r="CF148" s="585"/>
      <c r="CG148" s="479"/>
      <c r="CH148" s="613"/>
      <c r="CI148" s="492"/>
      <c r="CJ148" s="378"/>
      <c r="CK148" s="378"/>
      <c r="CL148" s="378"/>
      <c r="CM148" s="378"/>
      <c r="CN148" s="378"/>
      <c r="CO148" s="378"/>
      <c r="CP148" s="378"/>
      <c r="CQ148" s="378"/>
      <c r="CR148" s="378"/>
      <c r="CS148" s="378"/>
    </row>
    <row r="149" spans="1:97" ht="14.25" x14ac:dyDescent="0.2">
      <c r="A149" s="4"/>
      <c r="B149" s="8">
        <v>2015</v>
      </c>
      <c r="C149" s="920"/>
      <c r="D149" s="123"/>
      <c r="E149" s="94"/>
      <c r="F149" s="127"/>
      <c r="G149" s="920" t="str">
        <f t="shared" si="33"/>
        <v/>
      </c>
      <c r="H149" s="122"/>
      <c r="I149" s="92"/>
      <c r="J149" s="127"/>
      <c r="K149" s="920" t="str">
        <f t="shared" si="34"/>
        <v/>
      </c>
      <c r="L149" s="122"/>
      <c r="M149" s="92"/>
      <c r="N149" s="127"/>
      <c r="O149" s="920" t="str">
        <f t="shared" si="35"/>
        <v/>
      </c>
      <c r="P149" s="122"/>
      <c r="Q149" s="92"/>
      <c r="R149" s="127"/>
      <c r="S149" s="1142" t="str">
        <f t="shared" si="36"/>
        <v/>
      </c>
      <c r="T149" s="1137" t="str">
        <f t="shared" si="37"/>
        <v/>
      </c>
      <c r="U149" s="189" t="str">
        <f t="shared" si="38"/>
        <v/>
      </c>
      <c r="V149" s="1131" t="str">
        <f t="shared" si="39"/>
        <v/>
      </c>
      <c r="AH149" s="373">
        <v>2015</v>
      </c>
      <c r="AI149" s="450"/>
      <c r="AJ149" s="593"/>
      <c r="AK149" s="451"/>
      <c r="AL149" s="611"/>
      <c r="AM149" s="594"/>
      <c r="AN149" s="593"/>
      <c r="AO149" s="451"/>
      <c r="AP149" s="611"/>
      <c r="AQ149" s="594"/>
      <c r="AR149" s="593"/>
      <c r="AS149" s="451"/>
      <c r="AT149" s="611"/>
      <c r="AU149" s="594"/>
      <c r="AV149" s="593"/>
      <c r="AW149" s="451"/>
      <c r="AX149" s="611"/>
      <c r="AY149" s="592"/>
      <c r="AZ149" s="591"/>
      <c r="BA149" s="449"/>
      <c r="BB149" s="611"/>
      <c r="BC149" s="309"/>
      <c r="BD149" s="309"/>
      <c r="BE149" s="309"/>
      <c r="BF149" s="309"/>
      <c r="BG149" s="309"/>
      <c r="BH149" s="309"/>
      <c r="BI149" s="309"/>
      <c r="BN149" s="442">
        <v>2015</v>
      </c>
      <c r="BO149" s="478"/>
      <c r="BP149" s="585"/>
      <c r="BQ149" s="479"/>
      <c r="BR149" s="613"/>
      <c r="BS149" s="586"/>
      <c r="BT149" s="585"/>
      <c r="BU149" s="479"/>
      <c r="BV149" s="613"/>
      <c r="BW149" s="586"/>
      <c r="BX149" s="585"/>
      <c r="BY149" s="479"/>
      <c r="BZ149" s="613"/>
      <c r="CA149" s="586"/>
      <c r="CB149" s="585"/>
      <c r="CC149" s="479"/>
      <c r="CD149" s="613"/>
      <c r="CE149" s="586"/>
      <c r="CF149" s="585"/>
      <c r="CG149" s="479"/>
      <c r="CH149" s="613"/>
      <c r="CI149" s="492"/>
      <c r="CJ149" s="378"/>
      <c r="CK149" s="378"/>
      <c r="CL149" s="378"/>
      <c r="CM149" s="378"/>
      <c r="CN149" s="378"/>
      <c r="CO149" s="378"/>
      <c r="CP149" s="378"/>
      <c r="CQ149" s="378"/>
      <c r="CR149" s="378"/>
      <c r="CS149" s="378"/>
    </row>
    <row r="150" spans="1:97" ht="14.25" x14ac:dyDescent="0.2">
      <c r="A150" s="4"/>
      <c r="B150" s="8">
        <v>2016</v>
      </c>
      <c r="C150" s="920"/>
      <c r="D150" s="122"/>
      <c r="E150" s="92"/>
      <c r="F150" s="127"/>
      <c r="G150" s="920" t="str">
        <f t="shared" si="33"/>
        <v/>
      </c>
      <c r="H150" s="122"/>
      <c r="I150" s="92"/>
      <c r="J150" s="127"/>
      <c r="K150" s="920" t="str">
        <f t="shared" si="34"/>
        <v/>
      </c>
      <c r="L150" s="122"/>
      <c r="M150" s="92"/>
      <c r="N150" s="127"/>
      <c r="O150" s="920" t="str">
        <f t="shared" si="35"/>
        <v/>
      </c>
      <c r="P150" s="122"/>
      <c r="Q150" s="92"/>
      <c r="R150" s="127"/>
      <c r="S150" s="1142" t="str">
        <f t="shared" si="32"/>
        <v/>
      </c>
      <c r="T150" s="1137" t="str">
        <f t="shared" si="37"/>
        <v/>
      </c>
      <c r="U150" s="189" t="str">
        <f t="shared" si="38"/>
        <v/>
      </c>
      <c r="V150" s="1131" t="str">
        <f t="shared" si="39"/>
        <v/>
      </c>
      <c r="AH150" s="373">
        <v>2016</v>
      </c>
      <c r="AI150" s="450"/>
      <c r="AJ150" s="593"/>
      <c r="AK150" s="451"/>
      <c r="AL150" s="611"/>
      <c r="AM150" s="594"/>
      <c r="AN150" s="593"/>
      <c r="AO150" s="451"/>
      <c r="AP150" s="611"/>
      <c r="AQ150" s="594"/>
      <c r="AR150" s="593"/>
      <c r="AS150" s="451"/>
      <c r="AT150" s="611"/>
      <c r="AU150" s="594"/>
      <c r="AV150" s="593"/>
      <c r="AW150" s="451"/>
      <c r="AX150" s="611"/>
      <c r="AY150" s="592"/>
      <c r="AZ150" s="591"/>
      <c r="BA150" s="449"/>
      <c r="BB150" s="611"/>
      <c r="BC150" s="309"/>
      <c r="BD150" s="309"/>
      <c r="BE150" s="309"/>
      <c r="BF150" s="309"/>
      <c r="BG150" s="309"/>
      <c r="BH150" s="309"/>
      <c r="BI150" s="309"/>
      <c r="BN150" s="442">
        <v>2016</v>
      </c>
      <c r="BO150" s="478"/>
      <c r="BP150" s="585"/>
      <c r="BQ150" s="479"/>
      <c r="BR150" s="613"/>
      <c r="BS150" s="586"/>
      <c r="BT150" s="585"/>
      <c r="BU150" s="479"/>
      <c r="BV150" s="613"/>
      <c r="BW150" s="586"/>
      <c r="BX150" s="585"/>
      <c r="BY150" s="479"/>
      <c r="BZ150" s="613"/>
      <c r="CA150" s="586"/>
      <c r="CB150" s="585"/>
      <c r="CC150" s="479"/>
      <c r="CD150" s="613"/>
      <c r="CE150" s="586"/>
      <c r="CF150" s="585"/>
      <c r="CG150" s="479"/>
      <c r="CH150" s="613"/>
      <c r="CI150" s="492"/>
      <c r="CJ150" s="378"/>
      <c r="CK150" s="378"/>
      <c r="CL150" s="378"/>
      <c r="CM150" s="378"/>
      <c r="CN150" s="378"/>
      <c r="CO150" s="378"/>
      <c r="CP150" s="378"/>
      <c r="CQ150" s="378"/>
      <c r="CR150" s="378"/>
      <c r="CS150" s="378"/>
    </row>
    <row r="151" spans="1:97" ht="14.25" x14ac:dyDescent="0.2">
      <c r="A151" s="4"/>
      <c r="B151" s="8">
        <v>2017</v>
      </c>
      <c r="C151" s="920"/>
      <c r="D151" s="122"/>
      <c r="E151" s="92"/>
      <c r="F151" s="127"/>
      <c r="G151" s="920" t="str">
        <f t="shared" si="33"/>
        <v/>
      </c>
      <c r="H151" s="122"/>
      <c r="I151" s="92"/>
      <c r="J151" s="127"/>
      <c r="K151" s="920" t="str">
        <f t="shared" si="34"/>
        <v/>
      </c>
      <c r="L151" s="122"/>
      <c r="M151" s="92"/>
      <c r="N151" s="127"/>
      <c r="O151" s="920" t="str">
        <f t="shared" si="35"/>
        <v/>
      </c>
      <c r="P151" s="122"/>
      <c r="Q151" s="92"/>
      <c r="R151" s="127"/>
      <c r="S151" s="1142" t="str">
        <f t="shared" si="36"/>
        <v/>
      </c>
      <c r="T151" s="1137" t="str">
        <f t="shared" si="37"/>
        <v/>
      </c>
      <c r="U151" s="189" t="str">
        <f t="shared" si="38"/>
        <v/>
      </c>
      <c r="V151" s="1131" t="str">
        <f t="shared" si="39"/>
        <v/>
      </c>
      <c r="AH151" s="373">
        <v>2017</v>
      </c>
      <c r="AI151" s="450"/>
      <c r="AJ151" s="593"/>
      <c r="AK151" s="451"/>
      <c r="AL151" s="611"/>
      <c r="AM151" s="594"/>
      <c r="AN151" s="593"/>
      <c r="AO151" s="451"/>
      <c r="AP151" s="611"/>
      <c r="AQ151" s="594"/>
      <c r="AR151" s="593"/>
      <c r="AS151" s="451"/>
      <c r="AT151" s="611"/>
      <c r="AU151" s="594"/>
      <c r="AV151" s="593"/>
      <c r="AW151" s="451"/>
      <c r="AX151" s="611"/>
      <c r="AY151" s="592"/>
      <c r="AZ151" s="591"/>
      <c r="BA151" s="449"/>
      <c r="BB151" s="611"/>
      <c r="BC151" s="309"/>
      <c r="BD151" s="309"/>
      <c r="BE151" s="309"/>
      <c r="BF151" s="309"/>
      <c r="BG151" s="309"/>
      <c r="BH151" s="309"/>
      <c r="BI151" s="309"/>
      <c r="BN151" s="442">
        <v>2017</v>
      </c>
      <c r="BO151" s="478"/>
      <c r="BP151" s="585"/>
      <c r="BQ151" s="479"/>
      <c r="BR151" s="613"/>
      <c r="BS151" s="586"/>
      <c r="BT151" s="585"/>
      <c r="BU151" s="479"/>
      <c r="BV151" s="613"/>
      <c r="BW151" s="586"/>
      <c r="BX151" s="585"/>
      <c r="BY151" s="479"/>
      <c r="BZ151" s="613"/>
      <c r="CA151" s="586"/>
      <c r="CB151" s="585"/>
      <c r="CC151" s="479"/>
      <c r="CD151" s="613"/>
      <c r="CE151" s="586"/>
      <c r="CF151" s="585"/>
      <c r="CG151" s="479"/>
      <c r="CH151" s="613"/>
      <c r="CI151" s="492"/>
      <c r="CJ151" s="378"/>
      <c r="CK151" s="378"/>
      <c r="CL151" s="378"/>
      <c r="CM151" s="378"/>
      <c r="CN151" s="378"/>
      <c r="CO151" s="378"/>
      <c r="CP151" s="378"/>
      <c r="CQ151" s="378"/>
      <c r="CR151" s="378"/>
      <c r="CS151" s="378"/>
    </row>
    <row r="152" spans="1:97" ht="14.25" x14ac:dyDescent="0.2">
      <c r="A152" s="4"/>
      <c r="B152" s="8">
        <v>2018</v>
      </c>
      <c r="C152" s="920"/>
      <c r="D152" s="122"/>
      <c r="E152" s="92"/>
      <c r="F152" s="127"/>
      <c r="G152" s="920" t="str">
        <f t="shared" si="33"/>
        <v/>
      </c>
      <c r="H152" s="122"/>
      <c r="I152" s="92"/>
      <c r="J152" s="127"/>
      <c r="K152" s="920" t="str">
        <f t="shared" si="34"/>
        <v/>
      </c>
      <c r="L152" s="122"/>
      <c r="M152" s="92"/>
      <c r="N152" s="127"/>
      <c r="O152" s="920" t="str">
        <f t="shared" si="35"/>
        <v/>
      </c>
      <c r="P152" s="122"/>
      <c r="Q152" s="92"/>
      <c r="R152" s="127"/>
      <c r="S152" s="1142" t="str">
        <f t="shared" si="32"/>
        <v/>
      </c>
      <c r="T152" s="1137" t="str">
        <f t="shared" si="37"/>
        <v/>
      </c>
      <c r="U152" s="189" t="str">
        <f t="shared" si="38"/>
        <v/>
      </c>
      <c r="V152" s="1131" t="str">
        <f t="shared" si="39"/>
        <v/>
      </c>
      <c r="AH152" s="373">
        <v>2018</v>
      </c>
      <c r="AI152" s="450"/>
      <c r="AJ152" s="593"/>
      <c r="AK152" s="451"/>
      <c r="AL152" s="611"/>
      <c r="AM152" s="594"/>
      <c r="AN152" s="593"/>
      <c r="AO152" s="451"/>
      <c r="AP152" s="611"/>
      <c r="AQ152" s="594"/>
      <c r="AR152" s="593"/>
      <c r="AS152" s="451"/>
      <c r="AT152" s="611"/>
      <c r="AU152" s="594"/>
      <c r="AV152" s="593"/>
      <c r="AW152" s="451"/>
      <c r="AX152" s="611"/>
      <c r="AY152" s="592"/>
      <c r="AZ152" s="591"/>
      <c r="BA152" s="449"/>
      <c r="BB152" s="611"/>
      <c r="BC152" s="309"/>
      <c r="BD152" s="309"/>
      <c r="BE152" s="309"/>
      <c r="BF152" s="309"/>
      <c r="BG152" s="309"/>
      <c r="BH152" s="309"/>
      <c r="BI152" s="309"/>
      <c r="BN152" s="442">
        <v>2018</v>
      </c>
      <c r="BO152" s="478"/>
      <c r="BP152" s="585"/>
      <c r="BQ152" s="479"/>
      <c r="BR152" s="613"/>
      <c r="BS152" s="586"/>
      <c r="BT152" s="585"/>
      <c r="BU152" s="479"/>
      <c r="BV152" s="613"/>
      <c r="BW152" s="586"/>
      <c r="BX152" s="585"/>
      <c r="BY152" s="479"/>
      <c r="BZ152" s="613"/>
      <c r="CA152" s="586"/>
      <c r="CB152" s="585"/>
      <c r="CC152" s="479"/>
      <c r="CD152" s="613"/>
      <c r="CE152" s="586"/>
      <c r="CF152" s="585"/>
      <c r="CG152" s="479"/>
      <c r="CH152" s="613"/>
      <c r="CI152" s="492"/>
      <c r="CJ152" s="378"/>
      <c r="CK152" s="378"/>
      <c r="CL152" s="378"/>
      <c r="CM152" s="378"/>
      <c r="CN152" s="378"/>
      <c r="CO152" s="378"/>
      <c r="CP152" s="378"/>
      <c r="CQ152" s="378"/>
      <c r="CR152" s="378"/>
      <c r="CS152" s="378"/>
    </row>
    <row r="153" spans="1:97" ht="14.25" x14ac:dyDescent="0.2">
      <c r="A153" s="4"/>
      <c r="B153" s="8">
        <v>2019</v>
      </c>
      <c r="C153" s="920"/>
      <c r="D153" s="122"/>
      <c r="E153" s="92"/>
      <c r="F153" s="127"/>
      <c r="G153" s="920"/>
      <c r="H153" s="231"/>
      <c r="I153" s="92"/>
      <c r="J153" s="127"/>
      <c r="K153" s="920"/>
      <c r="L153" s="231"/>
      <c r="M153" s="92"/>
      <c r="N153" s="127"/>
      <c r="O153" s="920"/>
      <c r="P153" s="231"/>
      <c r="Q153" s="92"/>
      <c r="R153" s="127"/>
      <c r="S153" s="1142" t="str">
        <f t="shared" si="36"/>
        <v/>
      </c>
      <c r="T153" s="1137" t="str">
        <f t="shared" si="37"/>
        <v/>
      </c>
      <c r="U153" s="189" t="str">
        <f t="shared" si="38"/>
        <v/>
      </c>
      <c r="V153" s="1131" t="str">
        <f t="shared" si="39"/>
        <v/>
      </c>
      <c r="AH153" s="373">
        <v>2019</v>
      </c>
      <c r="AI153" s="450"/>
      <c r="AJ153" s="593"/>
      <c r="AK153" s="451"/>
      <c r="AL153" s="611"/>
      <c r="AM153" s="594"/>
      <c r="AN153" s="593"/>
      <c r="AO153" s="451"/>
      <c r="AP153" s="611"/>
      <c r="AQ153" s="594"/>
      <c r="AR153" s="593"/>
      <c r="AS153" s="451"/>
      <c r="AT153" s="611"/>
      <c r="AU153" s="594"/>
      <c r="AV153" s="593"/>
      <c r="AW153" s="451"/>
      <c r="AX153" s="611"/>
      <c r="AY153" s="592"/>
      <c r="AZ153" s="591"/>
      <c r="BA153" s="449"/>
      <c r="BB153" s="611"/>
      <c r="BC153" s="309"/>
      <c r="BD153" s="309"/>
      <c r="BE153" s="309"/>
      <c r="BF153" s="309"/>
      <c r="BG153" s="309"/>
      <c r="BH153" s="309"/>
      <c r="BI153" s="309"/>
      <c r="BN153" s="442">
        <v>2019</v>
      </c>
      <c r="BO153" s="478"/>
      <c r="BP153" s="585"/>
      <c r="BQ153" s="479"/>
      <c r="BR153" s="613"/>
      <c r="BS153" s="586"/>
      <c r="BT153" s="585"/>
      <c r="BU153" s="479"/>
      <c r="BV153" s="613"/>
      <c r="BW153" s="586"/>
      <c r="BX153" s="585"/>
      <c r="BY153" s="479"/>
      <c r="BZ153" s="613"/>
      <c r="CA153" s="586"/>
      <c r="CB153" s="585"/>
      <c r="CC153" s="479"/>
      <c r="CD153" s="613"/>
      <c r="CE153" s="586"/>
      <c r="CF153" s="585"/>
      <c r="CG153" s="479"/>
      <c r="CH153" s="613"/>
      <c r="CI153" s="492"/>
      <c r="CJ153" s="378"/>
      <c r="CK153" s="378"/>
      <c r="CL153" s="378"/>
      <c r="CM153" s="378"/>
      <c r="CN153" s="378"/>
      <c r="CO153" s="378"/>
      <c r="CP153" s="378"/>
      <c r="CQ153" s="378"/>
      <c r="CR153" s="378"/>
      <c r="CS153" s="378"/>
    </row>
    <row r="154" spans="1:97" ht="14.25" x14ac:dyDescent="0.2">
      <c r="A154" s="4"/>
      <c r="B154" s="8">
        <v>2020</v>
      </c>
      <c r="C154" s="920"/>
      <c r="D154" s="231"/>
      <c r="E154" s="92"/>
      <c r="F154" s="127"/>
      <c r="G154" s="920" t="str">
        <f t="shared" si="33"/>
        <v/>
      </c>
      <c r="H154" s="231"/>
      <c r="I154" s="92"/>
      <c r="J154" s="127"/>
      <c r="K154" s="920" t="str">
        <f t="shared" si="34"/>
        <v/>
      </c>
      <c r="L154" s="231"/>
      <c r="M154" s="92"/>
      <c r="N154" s="127"/>
      <c r="O154" s="920" t="str">
        <f t="shared" si="35"/>
        <v/>
      </c>
      <c r="P154" s="231"/>
      <c r="Q154" s="92"/>
      <c r="R154" s="127"/>
      <c r="S154" s="1142" t="str">
        <f t="shared" si="32"/>
        <v/>
      </c>
      <c r="T154" s="1137" t="str">
        <f t="shared" si="37"/>
        <v/>
      </c>
      <c r="U154" s="189" t="str">
        <f t="shared" si="38"/>
        <v/>
      </c>
      <c r="V154" s="1131" t="str">
        <f t="shared" si="39"/>
        <v/>
      </c>
      <c r="AH154" s="373">
        <v>2020</v>
      </c>
      <c r="AI154" s="450"/>
      <c r="AJ154" s="593"/>
      <c r="AK154" s="451"/>
      <c r="AL154" s="611"/>
      <c r="AM154" s="594"/>
      <c r="AN154" s="593"/>
      <c r="AO154" s="451"/>
      <c r="AP154" s="611"/>
      <c r="AQ154" s="594"/>
      <c r="AR154" s="593"/>
      <c r="AS154" s="451"/>
      <c r="AT154" s="611"/>
      <c r="AU154" s="594"/>
      <c r="AV154" s="593"/>
      <c r="AW154" s="451"/>
      <c r="AX154" s="611"/>
      <c r="AY154" s="592"/>
      <c r="AZ154" s="591"/>
      <c r="BA154" s="449"/>
      <c r="BB154" s="611"/>
      <c r="BC154" s="309"/>
      <c r="BD154" s="309"/>
      <c r="BE154" s="309"/>
      <c r="BF154" s="309"/>
      <c r="BG154" s="309"/>
      <c r="BH154" s="309"/>
      <c r="BI154" s="309"/>
      <c r="BN154" s="442">
        <v>2020</v>
      </c>
      <c r="BO154" s="478"/>
      <c r="BP154" s="585"/>
      <c r="BQ154" s="479"/>
      <c r="BR154" s="613"/>
      <c r="BS154" s="586"/>
      <c r="BT154" s="585"/>
      <c r="BU154" s="479"/>
      <c r="BV154" s="613"/>
      <c r="BW154" s="586"/>
      <c r="BX154" s="585"/>
      <c r="BY154" s="479"/>
      <c r="BZ154" s="613"/>
      <c r="CA154" s="586"/>
      <c r="CB154" s="585"/>
      <c r="CC154" s="479"/>
      <c r="CD154" s="613"/>
      <c r="CE154" s="586"/>
      <c r="CF154" s="585"/>
      <c r="CG154" s="479"/>
      <c r="CH154" s="613"/>
      <c r="CI154" s="492"/>
      <c r="CJ154" s="378"/>
      <c r="CK154" s="378"/>
      <c r="CL154" s="378"/>
      <c r="CM154" s="378"/>
      <c r="CN154" s="378"/>
      <c r="CO154" s="378"/>
      <c r="CP154" s="378"/>
      <c r="CQ154" s="378"/>
      <c r="CR154" s="378"/>
      <c r="CS154" s="378"/>
    </row>
    <row r="155" spans="1:97" ht="14.25" x14ac:dyDescent="0.2">
      <c r="A155" s="4"/>
      <c r="B155" s="109">
        <v>2021</v>
      </c>
      <c r="C155" s="920"/>
      <c r="D155" s="231"/>
      <c r="E155" s="92"/>
      <c r="F155" s="127"/>
      <c r="G155" s="920" t="str">
        <f t="shared" si="33"/>
        <v/>
      </c>
      <c r="H155" s="231"/>
      <c r="I155" s="92"/>
      <c r="J155" s="127"/>
      <c r="K155" s="920" t="str">
        <f t="shared" si="34"/>
        <v/>
      </c>
      <c r="L155" s="231"/>
      <c r="M155" s="92"/>
      <c r="N155" s="127"/>
      <c r="O155" s="920" t="str">
        <f t="shared" si="35"/>
        <v/>
      </c>
      <c r="P155" s="231"/>
      <c r="Q155" s="92"/>
      <c r="R155" s="127"/>
      <c r="S155" s="1142" t="str">
        <f t="shared" si="36"/>
        <v/>
      </c>
      <c r="T155" s="1137" t="str">
        <f t="shared" si="37"/>
        <v/>
      </c>
      <c r="U155" s="189" t="str">
        <f t="shared" si="38"/>
        <v/>
      </c>
      <c r="V155" s="1131" t="str">
        <f t="shared" si="39"/>
        <v/>
      </c>
      <c r="AH155" s="373">
        <v>2021</v>
      </c>
      <c r="AI155" s="450"/>
      <c r="AJ155" s="593"/>
      <c r="AK155" s="451"/>
      <c r="AL155" s="611"/>
      <c r="AM155" s="594"/>
      <c r="AN155" s="593"/>
      <c r="AO155" s="451"/>
      <c r="AP155" s="611"/>
      <c r="AQ155" s="594"/>
      <c r="AR155" s="593"/>
      <c r="AS155" s="451"/>
      <c r="AT155" s="611"/>
      <c r="AU155" s="594"/>
      <c r="AV155" s="593"/>
      <c r="AW155" s="451"/>
      <c r="AX155" s="611"/>
      <c r="AY155" s="592"/>
      <c r="AZ155" s="591"/>
      <c r="BA155" s="449"/>
      <c r="BB155" s="611"/>
      <c r="BC155" s="309"/>
      <c r="BD155" s="309"/>
      <c r="BE155" s="309"/>
      <c r="BF155" s="309"/>
      <c r="BG155" s="309"/>
      <c r="BH155" s="309"/>
      <c r="BI155" s="309"/>
      <c r="BN155" s="442">
        <v>2021</v>
      </c>
      <c r="BO155" s="478"/>
      <c r="BP155" s="585"/>
      <c r="BQ155" s="479"/>
      <c r="BR155" s="613"/>
      <c r="BS155" s="586"/>
      <c r="BT155" s="585"/>
      <c r="BU155" s="479"/>
      <c r="BV155" s="613"/>
      <c r="BW155" s="586"/>
      <c r="BX155" s="585"/>
      <c r="BY155" s="479"/>
      <c r="BZ155" s="613"/>
      <c r="CA155" s="586"/>
      <c r="CB155" s="585"/>
      <c r="CC155" s="479"/>
      <c r="CD155" s="613"/>
      <c r="CE155" s="586"/>
      <c r="CF155" s="585"/>
      <c r="CG155" s="479"/>
      <c r="CH155" s="613"/>
      <c r="CI155" s="492"/>
      <c r="CJ155" s="378"/>
      <c r="CK155" s="378"/>
      <c r="CL155" s="378"/>
      <c r="CM155" s="378"/>
      <c r="CN155" s="378"/>
      <c r="CO155" s="378"/>
      <c r="CP155" s="378"/>
      <c r="CQ155" s="378"/>
      <c r="CR155" s="378"/>
      <c r="CS155" s="378"/>
    </row>
    <row r="156" spans="1:97" ht="14.25" x14ac:dyDescent="0.2">
      <c r="A156" s="4"/>
      <c r="B156" s="8">
        <v>2022</v>
      </c>
      <c r="C156" s="920"/>
      <c r="D156" s="231"/>
      <c r="E156" s="92"/>
      <c r="F156" s="127"/>
      <c r="G156" s="920" t="str">
        <f t="shared" ref="G156:G157" si="40">IF(COUNT(H156,J156)&lt;&gt;0,H156+J156,"")</f>
        <v/>
      </c>
      <c r="H156" s="231"/>
      <c r="I156" s="92"/>
      <c r="J156" s="127"/>
      <c r="K156" s="920" t="str">
        <f t="shared" ref="K156:K157" si="41">IF(COUNT(L156,N156)&lt;&gt;0,L156+N156,"")</f>
        <v/>
      </c>
      <c r="L156" s="231"/>
      <c r="M156" s="92"/>
      <c r="N156" s="127"/>
      <c r="O156" s="920" t="str">
        <f t="shared" ref="O156:O157" si="42">IF(COUNT(P156,R156)&lt;&gt;0,P156+R156,"")</f>
        <v/>
      </c>
      <c r="P156" s="231"/>
      <c r="Q156" s="92"/>
      <c r="R156" s="127"/>
      <c r="S156" s="1142" t="str">
        <f t="shared" si="32"/>
        <v/>
      </c>
      <c r="T156" s="1137" t="str">
        <f t="shared" si="37"/>
        <v/>
      </c>
      <c r="U156" s="189" t="str">
        <f t="shared" si="38"/>
        <v/>
      </c>
      <c r="V156" s="1131" t="str">
        <f t="shared" ref="V156:V157" si="43">IF(COUNT(F156,J156,N156,R156)&lt;&gt;0,F156+J156+N156+R156,"")</f>
        <v/>
      </c>
      <c r="AH156" s="447">
        <v>2022</v>
      </c>
      <c r="AI156" s="450"/>
      <c r="AJ156" s="593"/>
      <c r="AK156" s="451"/>
      <c r="AL156" s="611"/>
      <c r="AM156" s="594"/>
      <c r="AN156" s="593"/>
      <c r="AO156" s="451"/>
      <c r="AP156" s="611"/>
      <c r="AQ156" s="594"/>
      <c r="AR156" s="593"/>
      <c r="AS156" s="451"/>
      <c r="AT156" s="611"/>
      <c r="AU156" s="594"/>
      <c r="AV156" s="593"/>
      <c r="AW156" s="451"/>
      <c r="AX156" s="611"/>
      <c r="AY156" s="592"/>
      <c r="AZ156" s="591"/>
      <c r="BA156" s="449"/>
      <c r="BB156" s="611"/>
      <c r="BC156" s="309"/>
      <c r="BD156" s="309"/>
      <c r="BE156" s="309"/>
      <c r="BF156" s="309"/>
      <c r="BG156" s="309"/>
      <c r="BH156" s="309"/>
      <c r="BI156" s="309"/>
      <c r="BN156" s="442">
        <v>2022</v>
      </c>
      <c r="BO156" s="478"/>
      <c r="BP156" s="585"/>
      <c r="BQ156" s="479"/>
      <c r="BR156" s="613"/>
      <c r="BS156" s="586"/>
      <c r="BT156" s="585"/>
      <c r="BU156" s="479"/>
      <c r="BV156" s="613"/>
      <c r="BW156" s="586"/>
      <c r="BX156" s="585"/>
      <c r="BY156" s="479"/>
      <c r="BZ156" s="613"/>
      <c r="CA156" s="586"/>
      <c r="CB156" s="585"/>
      <c r="CC156" s="479"/>
      <c r="CD156" s="613"/>
      <c r="CE156" s="586"/>
      <c r="CF156" s="585"/>
      <c r="CG156" s="479"/>
      <c r="CH156" s="613"/>
      <c r="CI156" s="492"/>
      <c r="CJ156" s="378"/>
      <c r="CK156" s="378"/>
      <c r="CL156" s="378"/>
      <c r="CM156" s="378"/>
      <c r="CN156" s="378"/>
      <c r="CO156" s="378"/>
      <c r="CP156" s="378"/>
      <c r="CQ156" s="378"/>
      <c r="CR156" s="378"/>
      <c r="CS156" s="378"/>
    </row>
    <row r="157" spans="1:97" ht="14.25" x14ac:dyDescent="0.2">
      <c r="A157" s="4"/>
      <c r="B157" s="109">
        <v>2023</v>
      </c>
      <c r="C157" s="920"/>
      <c r="D157" s="231"/>
      <c r="E157" s="92"/>
      <c r="F157" s="127"/>
      <c r="G157" s="920" t="str">
        <f t="shared" si="40"/>
        <v/>
      </c>
      <c r="H157" s="231"/>
      <c r="I157" s="92"/>
      <c r="J157" s="127"/>
      <c r="K157" s="920" t="str">
        <f t="shared" si="41"/>
        <v/>
      </c>
      <c r="L157" s="231"/>
      <c r="M157" s="92"/>
      <c r="N157" s="127"/>
      <c r="O157" s="920" t="str">
        <f t="shared" si="42"/>
        <v/>
      </c>
      <c r="P157" s="231"/>
      <c r="Q157" s="92"/>
      <c r="R157" s="127"/>
      <c r="S157" s="1418" t="str">
        <f t="shared" si="36"/>
        <v/>
      </c>
      <c r="T157" s="1419" t="str">
        <f t="shared" si="37"/>
        <v/>
      </c>
      <c r="U157" s="1420" t="str">
        <f t="shared" si="38"/>
        <v/>
      </c>
      <c r="V157" s="976" t="str">
        <f t="shared" si="43"/>
        <v/>
      </c>
      <c r="AH157" s="447">
        <v>2023</v>
      </c>
      <c r="AI157" s="450"/>
      <c r="AJ157" s="593"/>
      <c r="AK157" s="451"/>
      <c r="AL157" s="611"/>
      <c r="AM157" s="594"/>
      <c r="AN157" s="593"/>
      <c r="AO157" s="451"/>
      <c r="AP157" s="611"/>
      <c r="AQ157" s="594"/>
      <c r="AR157" s="593"/>
      <c r="AS157" s="451"/>
      <c r="AT157" s="611"/>
      <c r="AU157" s="594"/>
      <c r="AV157" s="593"/>
      <c r="AW157" s="451"/>
      <c r="AX157" s="611"/>
      <c r="AY157" s="592"/>
      <c r="AZ157" s="591"/>
      <c r="BA157" s="449"/>
      <c r="BB157" s="611"/>
      <c r="BC157" s="309"/>
      <c r="BD157" s="309"/>
      <c r="BE157" s="309"/>
      <c r="BF157" s="309"/>
      <c r="BG157" s="309"/>
      <c r="BH157" s="309"/>
      <c r="BI157" s="309"/>
      <c r="BN157" s="477">
        <v>2023</v>
      </c>
      <c r="BO157" s="478"/>
      <c r="BP157" s="585"/>
      <c r="BQ157" s="479"/>
      <c r="BR157" s="613"/>
      <c r="BS157" s="586"/>
      <c r="BT157" s="585"/>
      <c r="BU157" s="479"/>
      <c r="BV157" s="613"/>
      <c r="BW157" s="586"/>
      <c r="BX157" s="585"/>
      <c r="BY157" s="479"/>
      <c r="BZ157" s="613"/>
      <c r="CA157" s="586"/>
      <c r="CB157" s="585"/>
      <c r="CC157" s="479"/>
      <c r="CD157" s="613"/>
      <c r="CE157" s="586"/>
      <c r="CF157" s="585"/>
      <c r="CG157" s="479"/>
      <c r="CH157" s="613"/>
      <c r="CI157" s="492"/>
      <c r="CJ157" s="378"/>
      <c r="CK157" s="378"/>
      <c r="CL157" s="378"/>
      <c r="CM157" s="378"/>
      <c r="CN157" s="378"/>
      <c r="CO157" s="378"/>
      <c r="CP157" s="378"/>
      <c r="CQ157" s="378"/>
      <c r="CR157" s="378"/>
      <c r="CS157" s="378"/>
    </row>
    <row r="158" spans="1:97" ht="14.25" x14ac:dyDescent="0.2">
      <c r="A158" s="4"/>
      <c r="B158" s="8">
        <v>2024</v>
      </c>
      <c r="C158" s="920"/>
      <c r="D158" s="231"/>
      <c r="E158" s="92"/>
      <c r="F158" s="127"/>
      <c r="G158" s="920" t="str">
        <f t="shared" ref="G158" si="44">IF(COUNT(H158,J158)&lt;&gt;0,H158+J158,"")</f>
        <v/>
      </c>
      <c r="H158" s="231"/>
      <c r="I158" s="92"/>
      <c r="J158" s="127"/>
      <c r="K158" s="920" t="str">
        <f t="shared" ref="K158" si="45">IF(COUNT(L158,N158)&lt;&gt;0,L158+N158,"")</f>
        <v/>
      </c>
      <c r="L158" s="231"/>
      <c r="M158" s="92"/>
      <c r="N158" s="127"/>
      <c r="O158" s="920" t="str">
        <f t="shared" ref="O158" si="46">IF(COUNT(P158,R158)&lt;&gt;0,P158+R158,"")</f>
        <v/>
      </c>
      <c r="P158" s="231"/>
      <c r="Q158" s="92"/>
      <c r="R158" s="127"/>
      <c r="S158" s="1142" t="str">
        <f t="shared" si="36"/>
        <v/>
      </c>
      <c r="T158" s="1137" t="str">
        <f t="shared" ref="T158" si="47">IF(COUNT(D158,H158,L158,P158)&lt;&gt;0,D158+H158+L158+P158,"")</f>
        <v/>
      </c>
      <c r="U158" s="189" t="str">
        <f t="shared" ref="U158" si="48">IF(COUNT(E158,I158,M158,Q158)&lt;&gt;0,E158+I158+M158+Q158,"")</f>
        <v/>
      </c>
      <c r="V158" s="1131" t="str">
        <f t="shared" ref="V158" si="49">IF(COUNT(F158,J158,N158,R158)&lt;&gt;0,F158+J158+N158+R158,"")</f>
        <v/>
      </c>
      <c r="AH158" s="373">
        <v>2024</v>
      </c>
      <c r="AI158" s="450"/>
      <c r="AJ158" s="593"/>
      <c r="AK158" s="451"/>
      <c r="AL158" s="611"/>
      <c r="AM158" s="594"/>
      <c r="AN158" s="593"/>
      <c r="AO158" s="451"/>
      <c r="AP158" s="611"/>
      <c r="AQ158" s="594"/>
      <c r="AR158" s="593"/>
      <c r="AS158" s="451"/>
      <c r="AT158" s="611"/>
      <c r="AU158" s="594"/>
      <c r="AV158" s="593"/>
      <c r="AW158" s="451"/>
      <c r="AX158" s="611"/>
      <c r="AY158" s="592"/>
      <c r="AZ158" s="591"/>
      <c r="BA158" s="449"/>
      <c r="BB158" s="611"/>
      <c r="BC158" s="309"/>
      <c r="BD158" s="309"/>
      <c r="BE158" s="309"/>
      <c r="BF158" s="309"/>
      <c r="BG158" s="309"/>
      <c r="BH158" s="309"/>
      <c r="BI158" s="309"/>
      <c r="BN158" s="477">
        <v>2024</v>
      </c>
      <c r="BO158" s="478"/>
      <c r="BP158" s="585"/>
      <c r="BQ158" s="479"/>
      <c r="BR158" s="613"/>
      <c r="BS158" s="586"/>
      <c r="BT158" s="585"/>
      <c r="BU158" s="479"/>
      <c r="BV158" s="613"/>
      <c r="BW158" s="586"/>
      <c r="BX158" s="585"/>
      <c r="BY158" s="479"/>
      <c r="BZ158" s="613"/>
      <c r="CA158" s="586"/>
      <c r="CB158" s="585"/>
      <c r="CC158" s="479"/>
      <c r="CD158" s="613"/>
      <c r="CE158" s="586"/>
      <c r="CF158" s="585"/>
      <c r="CG158" s="479"/>
      <c r="CH158" s="613"/>
      <c r="CI158" s="492"/>
      <c r="CJ158" s="378"/>
      <c r="CK158" s="378"/>
      <c r="CL158" s="378"/>
      <c r="CM158" s="378"/>
      <c r="CN158" s="378"/>
      <c r="CO158" s="378"/>
      <c r="CP158" s="378"/>
      <c r="CQ158" s="378"/>
      <c r="CR158" s="378"/>
      <c r="CS158" s="378"/>
    </row>
    <row r="159" spans="1:97" ht="14.25" customHeight="1" thickBot="1" x14ac:dyDescent="0.25">
      <c r="B159" s="141" t="s">
        <v>1340</v>
      </c>
      <c r="C159" s="555"/>
      <c r="D159" s="559"/>
      <c r="E159" s="556"/>
      <c r="F159" s="608"/>
      <c r="G159" s="555"/>
      <c r="H159" s="559"/>
      <c r="I159" s="556"/>
      <c r="J159" s="608"/>
      <c r="K159" s="555"/>
      <c r="L159" s="559"/>
      <c r="M159" s="556"/>
      <c r="N159" s="608"/>
      <c r="O159" s="555"/>
      <c r="P159" s="559"/>
      <c r="Q159" s="556"/>
      <c r="R159" s="608"/>
      <c r="S159" s="1421" t="str">
        <f t="shared" ref="S159" si="50">IF(COUNT(C159,G159,K159,O159)&lt;&gt;0,C159+G159+K159+O159,"")</f>
        <v/>
      </c>
      <c r="T159" s="1422" t="str">
        <f t="shared" ref="T159" si="51">IF(COUNT(D159,H159,L159,P159)&lt;&gt;0,D159+H159+L159+P159,"")</f>
        <v/>
      </c>
      <c r="U159" s="1422" t="str">
        <f t="shared" ref="U159" si="52">IF(COUNT(E159,I159,M159,Q159)&lt;&gt;0,E159+I159+M159+Q159,"")</f>
        <v/>
      </c>
      <c r="V159" s="1133" t="str">
        <f t="shared" ref="V159" si="53">IF(COUNT(F159,J159,N159,R159)&lt;&gt;0,F159+J159+N159+R159,"")</f>
        <v/>
      </c>
      <c r="AH159" s="1112"/>
      <c r="AI159" s="450"/>
      <c r="AJ159" s="593"/>
      <c r="AK159" s="451"/>
      <c r="AL159" s="611"/>
      <c r="AM159" s="594"/>
      <c r="AN159" s="593"/>
      <c r="AO159" s="451"/>
      <c r="AP159" s="611"/>
      <c r="AQ159" s="594"/>
      <c r="AR159" s="593"/>
      <c r="AS159" s="451"/>
      <c r="AT159" s="611"/>
      <c r="AU159" s="594"/>
      <c r="AV159" s="593"/>
      <c r="AW159" s="451"/>
      <c r="AX159" s="611"/>
      <c r="AY159" s="592"/>
      <c r="AZ159" s="591"/>
      <c r="BA159" s="449"/>
      <c r="BB159" s="611"/>
      <c r="BC159" s="309"/>
      <c r="BD159" s="309"/>
      <c r="BE159" s="309"/>
      <c r="BF159" s="309"/>
      <c r="BG159" s="309"/>
      <c r="BH159" s="309"/>
      <c r="BI159" s="309"/>
      <c r="BN159" s="442"/>
      <c r="BO159" s="480"/>
      <c r="BP159" s="587"/>
      <c r="BQ159" s="481"/>
      <c r="BR159" s="614"/>
      <c r="BS159" s="588"/>
      <c r="BT159" s="587"/>
      <c r="BU159" s="481"/>
      <c r="BV159" s="614"/>
      <c r="BW159" s="588"/>
      <c r="BX159" s="587"/>
      <c r="BY159" s="481"/>
      <c r="BZ159" s="614"/>
      <c r="CA159" s="588"/>
      <c r="CB159" s="587"/>
      <c r="CC159" s="481"/>
      <c r="CD159" s="614"/>
      <c r="CE159" s="586"/>
      <c r="CF159" s="585"/>
      <c r="CG159" s="479"/>
      <c r="CH159" s="613"/>
      <c r="CI159" s="492"/>
      <c r="CJ159" s="378"/>
      <c r="CK159" s="378"/>
      <c r="CL159" s="378"/>
      <c r="CM159" s="378"/>
      <c r="CN159" s="378"/>
      <c r="CO159" s="378"/>
      <c r="CP159" s="378"/>
      <c r="CQ159" s="378"/>
      <c r="CR159" s="378"/>
      <c r="CS159" s="378"/>
    </row>
    <row r="160" spans="1:97" ht="96.6" customHeight="1" thickBot="1" x14ac:dyDescent="0.25">
      <c r="B160" s="275" t="s">
        <v>1320</v>
      </c>
      <c r="C160" s="880"/>
      <c r="D160" s="880"/>
      <c r="E160" s="880"/>
      <c r="F160" s="880"/>
      <c r="G160" s="880"/>
      <c r="H160" s="880"/>
      <c r="I160" s="880"/>
      <c r="J160" s="880"/>
      <c r="K160" s="880"/>
      <c r="L160" s="880"/>
      <c r="M160" s="880"/>
      <c r="N160" s="880"/>
      <c r="O160" s="880"/>
      <c r="P160" s="880"/>
      <c r="Q160" s="880"/>
      <c r="R160" s="880"/>
      <c r="S160" s="1121"/>
      <c r="T160" s="1122"/>
      <c r="U160" s="1122"/>
      <c r="V160" s="898"/>
      <c r="AH160" s="452"/>
      <c r="AI160" s="453"/>
      <c r="AJ160" s="453"/>
      <c r="AK160" s="453"/>
      <c r="AL160" s="453"/>
      <c r="AM160" s="453"/>
      <c r="AN160" s="453"/>
      <c r="AO160" s="453"/>
      <c r="AP160" s="453"/>
      <c r="AQ160" s="453"/>
      <c r="AR160" s="453"/>
      <c r="AS160" s="453"/>
      <c r="AT160" s="453"/>
      <c r="AU160" s="453"/>
      <c r="AV160" s="453"/>
      <c r="AW160" s="453"/>
      <c r="AX160" s="453"/>
      <c r="AY160" s="453"/>
      <c r="AZ160" s="453"/>
      <c r="BA160" s="468"/>
      <c r="BB160" s="468"/>
      <c r="BC160" s="309"/>
      <c r="BD160" s="309"/>
      <c r="BE160" s="309"/>
      <c r="BF160" s="309"/>
      <c r="BG160" s="309"/>
      <c r="BH160" s="309"/>
      <c r="BI160" s="309"/>
      <c r="BN160" s="482"/>
      <c r="BO160" s="483"/>
      <c r="BP160" s="483"/>
      <c r="BQ160" s="483"/>
      <c r="BR160" s="483"/>
      <c r="BS160" s="483"/>
      <c r="BT160" s="483"/>
      <c r="BU160" s="483"/>
      <c r="BV160" s="483"/>
      <c r="BW160" s="483"/>
      <c r="BX160" s="483"/>
      <c r="BY160" s="483"/>
      <c r="BZ160" s="483"/>
      <c r="CA160" s="483"/>
      <c r="CB160" s="483"/>
      <c r="CC160" s="483"/>
      <c r="CD160" s="483"/>
      <c r="CE160" s="483"/>
      <c r="CF160" s="483"/>
      <c r="CG160" s="497"/>
      <c r="CH160" s="497"/>
      <c r="CI160" s="492"/>
      <c r="CJ160" s="378"/>
      <c r="CK160" s="378"/>
      <c r="CL160" s="378"/>
      <c r="CM160" s="378"/>
      <c r="CN160" s="378"/>
      <c r="CO160" s="378"/>
      <c r="CP160" s="378"/>
      <c r="CQ160" s="378"/>
      <c r="CR160" s="378"/>
      <c r="CS160" s="378"/>
    </row>
    <row r="161" spans="1:97" ht="89.25" customHeight="1" thickBot="1" x14ac:dyDescent="0.25">
      <c r="B161" s="142" t="s">
        <v>1306</v>
      </c>
      <c r="C161" s="130"/>
      <c r="D161" s="143"/>
      <c r="E161" s="131"/>
      <c r="F161" s="609"/>
      <c r="G161" s="144"/>
      <c r="H161" s="143"/>
      <c r="I161" s="143"/>
      <c r="J161" s="610"/>
      <c r="K161" s="144"/>
      <c r="L161" s="143"/>
      <c r="M161" s="143"/>
      <c r="N161" s="610"/>
      <c r="O161" s="144"/>
      <c r="P161" s="143"/>
      <c r="Q161" s="143"/>
      <c r="R161" s="610"/>
      <c r="S161" s="899"/>
      <c r="T161" s="900"/>
      <c r="U161" s="900"/>
      <c r="V161" s="901"/>
      <c r="AH161" s="885"/>
      <c r="AI161" s="886"/>
      <c r="AJ161" s="886"/>
      <c r="AK161" s="886"/>
      <c r="AL161" s="886"/>
      <c r="AM161" s="886"/>
      <c r="AN161" s="886"/>
      <c r="AO161" s="886"/>
      <c r="AP161" s="886"/>
      <c r="AQ161" s="886"/>
      <c r="AR161" s="886"/>
      <c r="AS161" s="886"/>
      <c r="AT161" s="886"/>
      <c r="AU161" s="886"/>
      <c r="AV161" s="886"/>
      <c r="AW161" s="886"/>
      <c r="AX161" s="886"/>
      <c r="AY161" s="886"/>
      <c r="AZ161" s="886"/>
      <c r="BA161" s="883"/>
      <c r="BB161" s="883"/>
      <c r="BC161" s="309"/>
      <c r="BD161" s="309"/>
      <c r="BE161" s="309"/>
      <c r="BF161" s="309"/>
      <c r="BG161" s="309"/>
      <c r="BH161" s="309"/>
      <c r="BI161" s="309"/>
      <c r="BN161" s="888"/>
      <c r="BO161" s="889"/>
      <c r="BP161" s="889"/>
      <c r="BQ161" s="889"/>
      <c r="BR161" s="889"/>
      <c r="BS161" s="889"/>
      <c r="BT161" s="889"/>
      <c r="BU161" s="889"/>
      <c r="BV161" s="889"/>
      <c r="BW161" s="889"/>
      <c r="BX161" s="889"/>
      <c r="BY161" s="889"/>
      <c r="BZ161" s="889"/>
      <c r="CA161" s="889"/>
      <c r="CB161" s="889"/>
      <c r="CC161" s="889"/>
      <c r="CD161" s="889"/>
      <c r="CE161" s="889"/>
      <c r="CF161" s="889"/>
      <c r="CG161" s="884"/>
      <c r="CH161" s="884"/>
      <c r="CI161" s="492"/>
      <c r="CJ161" s="378"/>
      <c r="CK161" s="378"/>
      <c r="CL161" s="378"/>
      <c r="CM161" s="378"/>
      <c r="CN161" s="378"/>
      <c r="CO161" s="378"/>
      <c r="CP161" s="378"/>
      <c r="CQ161" s="378"/>
      <c r="CR161" s="378"/>
      <c r="CS161" s="378"/>
    </row>
    <row r="162" spans="1:97" ht="20.100000000000001" customHeight="1" x14ac:dyDescent="0.2">
      <c r="B162" s="5"/>
      <c r="C162" s="273"/>
      <c r="D162" s="273"/>
      <c r="E162" s="273"/>
      <c r="F162" s="273"/>
      <c r="G162" s="273"/>
      <c r="H162" s="273"/>
      <c r="I162" s="273"/>
      <c r="J162" s="273"/>
      <c r="K162" s="273"/>
      <c r="L162" s="273"/>
      <c r="M162" s="273"/>
      <c r="N162" s="273"/>
      <c r="O162" s="273"/>
      <c r="P162" s="273"/>
      <c r="Q162" s="273"/>
      <c r="R162" s="273"/>
      <c r="S162" s="273"/>
      <c r="T162" s="273"/>
      <c r="U162" s="273"/>
      <c r="V162" s="273"/>
      <c r="AH162" s="454"/>
      <c r="AI162" s="455"/>
      <c r="AJ162" s="455"/>
      <c r="AK162" s="455"/>
      <c r="AL162" s="455"/>
      <c r="AM162" s="455"/>
      <c r="AN162" s="455"/>
      <c r="AO162" s="455"/>
      <c r="AP162" s="455"/>
      <c r="AQ162" s="455"/>
      <c r="AR162" s="455"/>
      <c r="AS162" s="455"/>
      <c r="AT162" s="455"/>
      <c r="AU162" s="455"/>
      <c r="AV162" s="455"/>
      <c r="AW162" s="455"/>
      <c r="AX162" s="455"/>
      <c r="AY162" s="455"/>
      <c r="AZ162" s="455"/>
      <c r="BA162" s="456"/>
      <c r="BB162" s="456"/>
      <c r="BC162" s="309"/>
      <c r="BD162" s="309"/>
      <c r="BE162" s="309"/>
      <c r="BF162" s="309"/>
      <c r="BG162" s="309"/>
      <c r="BH162" s="309"/>
      <c r="BI162" s="309"/>
      <c r="BN162" s="484"/>
      <c r="BO162" s="485"/>
      <c r="BP162" s="485"/>
      <c r="BQ162" s="485"/>
      <c r="BR162" s="485"/>
      <c r="BS162" s="485"/>
      <c r="BT162" s="485"/>
      <c r="BU162" s="485"/>
      <c r="BV162" s="485"/>
      <c r="BW162" s="485"/>
      <c r="BX162" s="485"/>
      <c r="BY162" s="485"/>
      <c r="BZ162" s="485"/>
      <c r="CA162" s="485"/>
      <c r="CB162" s="485"/>
      <c r="CC162" s="485"/>
      <c r="CD162" s="485"/>
      <c r="CE162" s="485"/>
      <c r="CF162" s="485"/>
      <c r="CG162" s="486"/>
      <c r="CH162" s="486"/>
      <c r="CI162" s="486"/>
      <c r="CJ162" s="378"/>
      <c r="CK162" s="378"/>
      <c r="CL162" s="378"/>
      <c r="CM162" s="378"/>
      <c r="CN162" s="378"/>
      <c r="CO162" s="378"/>
      <c r="CP162" s="378"/>
      <c r="CQ162" s="378"/>
      <c r="CR162" s="378"/>
      <c r="CS162" s="378"/>
    </row>
    <row r="163" spans="1:97" ht="20.100000000000001" customHeight="1" x14ac:dyDescent="0.2">
      <c r="B163" s="632" t="s">
        <v>200</v>
      </c>
      <c r="C163" s="632" t="s">
        <v>732</v>
      </c>
      <c r="D163" s="632" t="s">
        <v>733</v>
      </c>
      <c r="E163" s="632" t="s">
        <v>734</v>
      </c>
      <c r="F163" s="632" t="s">
        <v>735</v>
      </c>
      <c r="G163" s="632" t="s">
        <v>736</v>
      </c>
      <c r="H163" s="632" t="s">
        <v>737</v>
      </c>
      <c r="I163" s="632" t="s">
        <v>738</v>
      </c>
      <c r="J163" s="632" t="s">
        <v>739</v>
      </c>
      <c r="K163" s="632" t="s">
        <v>740</v>
      </c>
      <c r="L163" s="632" t="s">
        <v>741</v>
      </c>
      <c r="M163" s="632" t="s">
        <v>742</v>
      </c>
      <c r="N163" s="632" t="s">
        <v>743</v>
      </c>
      <c r="O163" s="632" t="s">
        <v>744</v>
      </c>
      <c r="P163" s="632" t="s">
        <v>745</v>
      </c>
      <c r="Q163" s="632" t="s">
        <v>746</v>
      </c>
      <c r="R163" s="632" t="s">
        <v>747</v>
      </c>
      <c r="S163" s="632" t="s">
        <v>1263</v>
      </c>
      <c r="T163" s="632" t="s">
        <v>1264</v>
      </c>
      <c r="U163" s="632" t="s">
        <v>1265</v>
      </c>
      <c r="V163" s="632" t="s">
        <v>1266</v>
      </c>
      <c r="AH163" s="309"/>
      <c r="AI163" s="309"/>
      <c r="AJ163" s="309"/>
      <c r="AK163" s="309"/>
      <c r="AL163" s="309"/>
      <c r="AM163" s="309"/>
      <c r="AN163" s="309"/>
      <c r="AO163" s="309"/>
      <c r="AP163" s="309"/>
      <c r="AQ163" s="309"/>
      <c r="AR163" s="309"/>
      <c r="AS163" s="309"/>
      <c r="AT163" s="309"/>
      <c r="AU163" s="309"/>
      <c r="AV163" s="309"/>
      <c r="AW163" s="309"/>
      <c r="AX163" s="309"/>
      <c r="AY163" s="309"/>
      <c r="AZ163" s="309"/>
      <c r="BA163" s="309"/>
      <c r="BB163" s="309"/>
      <c r="BC163" s="309"/>
      <c r="BD163" s="309"/>
      <c r="BE163" s="309"/>
      <c r="BF163" s="309"/>
      <c r="BG163" s="309"/>
      <c r="BH163" s="309"/>
      <c r="BI163" s="309"/>
      <c r="BN163" s="378"/>
      <c r="BO163" s="378"/>
      <c r="BP163" s="378"/>
      <c r="BQ163" s="378"/>
      <c r="BR163" s="378"/>
      <c r="BS163" s="378"/>
      <c r="BT163" s="378"/>
      <c r="BU163" s="378"/>
      <c r="BV163" s="378"/>
      <c r="BW163" s="378"/>
      <c r="BX163" s="378"/>
      <c r="BY163" s="378"/>
      <c r="BZ163" s="378"/>
      <c r="CA163" s="378"/>
      <c r="CB163" s="378"/>
      <c r="CC163" s="378"/>
      <c r="CD163" s="378"/>
      <c r="CE163" s="378"/>
      <c r="CF163" s="378"/>
      <c r="CG163" s="378"/>
      <c r="CH163" s="378"/>
      <c r="CI163" s="378"/>
      <c r="CJ163" s="378"/>
      <c r="CK163" s="378"/>
      <c r="CL163" s="378"/>
      <c r="CM163" s="378"/>
      <c r="CN163" s="378"/>
      <c r="CO163" s="378"/>
      <c r="CP163" s="378"/>
      <c r="CQ163" s="378"/>
      <c r="CR163" s="378"/>
      <c r="CS163" s="378"/>
    </row>
    <row r="164" spans="1:97" ht="20.100000000000001" customHeight="1" x14ac:dyDescent="0.2">
      <c r="B164" s="5"/>
      <c r="C164" s="5"/>
      <c r="D164" s="5"/>
      <c r="E164" s="5"/>
      <c r="F164" s="5"/>
      <c r="G164" s="5"/>
      <c r="H164" s="5"/>
      <c r="I164" s="5"/>
      <c r="J164" s="5"/>
      <c r="K164" s="5"/>
      <c r="L164" s="5"/>
      <c r="M164" s="5"/>
      <c r="Q164" s="5"/>
      <c r="R164" s="5"/>
      <c r="S164" s="5"/>
      <c r="T164" s="5"/>
      <c r="U164" s="5"/>
      <c r="V164" s="5"/>
      <c r="W164" s="5"/>
      <c r="AH164" s="309"/>
      <c r="AI164" s="309"/>
      <c r="AJ164" s="309"/>
      <c r="AK164" s="309"/>
      <c r="AL164" s="309"/>
      <c r="AM164" s="309"/>
      <c r="AN164" s="309"/>
      <c r="AO164" s="309"/>
      <c r="AP164" s="309"/>
      <c r="AQ164" s="309"/>
      <c r="AR164" s="309"/>
      <c r="AS164" s="309"/>
      <c r="AT164" s="309"/>
      <c r="AU164" s="309"/>
      <c r="AV164" s="309"/>
      <c r="AW164" s="309"/>
      <c r="AX164" s="309"/>
      <c r="AY164" s="309"/>
      <c r="AZ164" s="309"/>
      <c r="BA164" s="309"/>
      <c r="BB164" s="309"/>
      <c r="BC164" s="309"/>
      <c r="BD164" s="309"/>
      <c r="BE164" s="309"/>
      <c r="BF164" s="309"/>
      <c r="BG164" s="309"/>
      <c r="BH164" s="309"/>
      <c r="BI164" s="309"/>
      <c r="BN164" s="378"/>
      <c r="BO164" s="378"/>
      <c r="BP164" s="378"/>
      <c r="BQ164" s="378"/>
      <c r="BR164" s="378"/>
      <c r="BS164" s="378"/>
      <c r="BT164" s="378"/>
      <c r="BU164" s="378"/>
      <c r="BV164" s="378"/>
      <c r="BW164" s="378"/>
      <c r="BX164" s="378"/>
      <c r="BY164" s="378"/>
      <c r="BZ164" s="378"/>
      <c r="CA164" s="378"/>
      <c r="CB164" s="378"/>
      <c r="CC164" s="378"/>
      <c r="CD164" s="378"/>
      <c r="CE164" s="378"/>
      <c r="CF164" s="378"/>
      <c r="CG164" s="378"/>
      <c r="CH164" s="378"/>
      <c r="CI164" s="378"/>
      <c r="CJ164" s="378"/>
      <c r="CK164" s="378"/>
      <c r="CL164" s="378"/>
      <c r="CM164" s="378"/>
      <c r="CN164" s="378"/>
      <c r="CO164" s="378"/>
      <c r="CP164" s="378"/>
      <c r="CQ164" s="378"/>
      <c r="CR164" s="378"/>
      <c r="CS164" s="378"/>
    </row>
    <row r="165" spans="1:97" ht="14.25" customHeight="1" x14ac:dyDescent="0.25">
      <c r="B165" s="70" t="s">
        <v>748</v>
      </c>
      <c r="C165" s="5"/>
      <c r="D165" s="5"/>
      <c r="E165" s="5"/>
      <c r="F165" s="5"/>
      <c r="G165" s="5"/>
      <c r="H165" s="5"/>
      <c r="I165" s="5"/>
      <c r="J165" s="5"/>
      <c r="K165" s="5"/>
      <c r="L165" s="5"/>
      <c r="M165" s="5"/>
      <c r="N165" s="5"/>
      <c r="O165" s="5"/>
      <c r="P165" s="5"/>
      <c r="Q165" s="5"/>
      <c r="R165" s="5"/>
      <c r="S165" s="5"/>
      <c r="T165" s="5"/>
      <c r="U165" s="5"/>
      <c r="V165" s="5"/>
      <c r="W165" s="5"/>
      <c r="AH165" s="309"/>
      <c r="AI165" s="309"/>
      <c r="AJ165" s="309"/>
      <c r="AK165" s="309"/>
      <c r="AL165" s="309"/>
      <c r="AM165" s="309"/>
      <c r="AN165" s="309"/>
      <c r="AO165" s="309"/>
      <c r="AP165" s="309"/>
      <c r="AQ165" s="309"/>
      <c r="AR165" s="309"/>
      <c r="AS165" s="309"/>
      <c r="AT165" s="309"/>
      <c r="AU165" s="309"/>
      <c r="AV165" s="309"/>
      <c r="AW165" s="309"/>
      <c r="AX165" s="309"/>
      <c r="AY165" s="309"/>
      <c r="AZ165" s="309"/>
      <c r="BA165" s="309"/>
      <c r="BB165" s="309"/>
      <c r="BC165" s="309"/>
      <c r="BD165" s="309"/>
      <c r="BE165" s="309"/>
      <c r="BF165" s="309"/>
      <c r="BG165" s="309"/>
      <c r="BH165" s="309"/>
      <c r="BI165" s="309"/>
      <c r="BN165" s="378"/>
      <c r="BO165" s="378"/>
      <c r="BP165" s="378"/>
      <c r="BQ165" s="378"/>
      <c r="BR165" s="378"/>
      <c r="BS165" s="378"/>
      <c r="BT165" s="378"/>
      <c r="BU165" s="378"/>
      <c r="BV165" s="378"/>
      <c r="BW165" s="378"/>
      <c r="BX165" s="378"/>
      <c r="BY165" s="378"/>
      <c r="BZ165" s="378"/>
      <c r="CA165" s="378"/>
      <c r="CB165" s="378"/>
      <c r="CC165" s="378"/>
      <c r="CD165" s="378"/>
      <c r="CE165" s="378"/>
      <c r="CF165" s="378"/>
      <c r="CG165" s="378"/>
      <c r="CH165" s="378"/>
      <c r="CI165" s="378"/>
      <c r="CJ165" s="378"/>
      <c r="CK165" s="378"/>
      <c r="CL165" s="378"/>
      <c r="CM165" s="378"/>
      <c r="CN165" s="378"/>
      <c r="CO165" s="378"/>
      <c r="CP165" s="378"/>
      <c r="CQ165" s="378"/>
      <c r="CR165" s="378"/>
      <c r="CS165" s="378"/>
    </row>
    <row r="166" spans="1:97" ht="9.9499999999999993" customHeight="1" x14ac:dyDescent="0.25">
      <c r="B166" s="5"/>
      <c r="C166" s="5"/>
      <c r="D166" s="5"/>
      <c r="E166" s="5"/>
      <c r="F166" s="5"/>
      <c r="G166" s="5"/>
      <c r="H166" s="5"/>
      <c r="I166" s="5"/>
      <c r="J166" s="5"/>
      <c r="K166" s="5"/>
      <c r="L166" s="5"/>
      <c r="M166" s="5"/>
      <c r="N166" s="5"/>
      <c r="O166" s="5"/>
      <c r="P166" s="5"/>
      <c r="Q166" s="5"/>
      <c r="R166" s="5"/>
      <c r="S166" s="5"/>
      <c r="T166" s="5"/>
      <c r="U166" s="5"/>
      <c r="V166" s="5"/>
      <c r="W166" s="5"/>
      <c r="AH166" s="504"/>
      <c r="AI166" s="309"/>
      <c r="AJ166" s="309"/>
      <c r="AK166" s="309"/>
      <c r="AL166" s="309"/>
      <c r="AM166" s="309"/>
      <c r="AN166" s="309"/>
      <c r="AO166" s="309"/>
      <c r="AP166" s="309"/>
      <c r="AQ166" s="309"/>
      <c r="AR166" s="309"/>
      <c r="AS166" s="309"/>
      <c r="AT166" s="309"/>
      <c r="AU166" s="309"/>
      <c r="AV166" s="309"/>
      <c r="AW166" s="309"/>
      <c r="AX166" s="309"/>
      <c r="AY166" s="309"/>
      <c r="AZ166" s="309"/>
      <c r="BA166" s="309"/>
      <c r="BB166" s="309"/>
      <c r="BC166" s="309"/>
      <c r="BD166" s="309"/>
      <c r="BE166" s="309"/>
      <c r="BF166" s="309"/>
      <c r="BG166" s="309"/>
      <c r="BH166" s="309"/>
      <c r="BI166" s="309"/>
      <c r="BN166" s="505"/>
      <c r="BO166" s="378"/>
      <c r="BP166" s="378"/>
      <c r="BQ166" s="378"/>
      <c r="BR166" s="378"/>
      <c r="BS166" s="378"/>
      <c r="BT166" s="378"/>
      <c r="BU166" s="378"/>
      <c r="BV166" s="378"/>
      <c r="BW166" s="378"/>
      <c r="BX166" s="378"/>
      <c r="BY166" s="378"/>
      <c r="BZ166" s="378"/>
      <c r="CA166" s="378"/>
      <c r="CB166" s="378"/>
      <c r="CC166" s="378"/>
      <c r="CD166" s="378"/>
      <c r="CE166" s="378"/>
      <c r="CF166" s="378"/>
      <c r="CG166" s="378"/>
      <c r="CH166" s="378"/>
      <c r="CI166" s="378"/>
      <c r="CJ166" s="378"/>
      <c r="CK166" s="378"/>
      <c r="CL166" s="378"/>
      <c r="CM166" s="378"/>
      <c r="CN166" s="378"/>
      <c r="CO166" s="378"/>
      <c r="CP166" s="378"/>
      <c r="CQ166" s="378"/>
      <c r="CR166" s="378"/>
      <c r="CS166" s="378"/>
    </row>
    <row r="167" spans="1:97" ht="14.25" customHeight="1" x14ac:dyDescent="0.2">
      <c r="B167" s="1896"/>
      <c r="C167" s="115" t="s">
        <v>64</v>
      </c>
      <c r="D167" s="116" t="s">
        <v>65</v>
      </c>
      <c r="E167" s="115" t="s">
        <v>66</v>
      </c>
      <c r="F167" s="116" t="s">
        <v>67</v>
      </c>
      <c r="G167" s="115" t="s">
        <v>68</v>
      </c>
      <c r="H167" s="116" t="s">
        <v>69</v>
      </c>
      <c r="I167" s="115" t="s">
        <v>70</v>
      </c>
      <c r="J167" s="116" t="s">
        <v>71</v>
      </c>
      <c r="K167" s="115" t="s">
        <v>72</v>
      </c>
      <c r="L167" s="116" t="s">
        <v>73</v>
      </c>
      <c r="M167" s="115" t="s">
        <v>74</v>
      </c>
      <c r="N167" s="116" t="s">
        <v>75</v>
      </c>
      <c r="O167" s="115" t="s">
        <v>76</v>
      </c>
      <c r="P167" s="116" t="s">
        <v>77</v>
      </c>
      <c r="Q167" s="115" t="s">
        <v>78</v>
      </c>
      <c r="R167" s="116" t="s">
        <v>79</v>
      </c>
      <c r="S167" s="115" t="s">
        <v>78</v>
      </c>
      <c r="T167" s="116" t="s">
        <v>79</v>
      </c>
      <c r="U167" s="115" t="s">
        <v>80</v>
      </c>
      <c r="V167" s="116" t="s">
        <v>81</v>
      </c>
      <c r="W167" s="116" t="s">
        <v>82</v>
      </c>
      <c r="AH167" s="309"/>
      <c r="AI167" s="309"/>
      <c r="AJ167" s="309"/>
      <c r="AK167" s="309"/>
      <c r="AL167" s="309"/>
      <c r="AM167" s="309"/>
      <c r="AN167" s="309"/>
      <c r="AO167" s="309"/>
      <c r="AP167" s="309"/>
      <c r="AQ167" s="309"/>
      <c r="AR167" s="309"/>
      <c r="AS167" s="309"/>
      <c r="AT167" s="309"/>
      <c r="AU167" s="309"/>
      <c r="AV167" s="309"/>
      <c r="AW167" s="309"/>
      <c r="AX167" s="309"/>
      <c r="AY167" s="309"/>
      <c r="AZ167" s="309"/>
      <c r="BA167" s="309"/>
      <c r="BB167" s="309"/>
      <c r="BC167" s="309"/>
      <c r="BD167" s="309"/>
      <c r="BE167" s="309"/>
      <c r="BF167" s="309"/>
      <c r="BG167" s="309"/>
      <c r="BH167" s="309"/>
      <c r="BI167" s="309"/>
      <c r="BN167" s="378"/>
      <c r="BO167" s="378"/>
      <c r="BP167" s="378"/>
      <c r="BQ167" s="378"/>
      <c r="BR167" s="378"/>
      <c r="BS167" s="378"/>
      <c r="BT167" s="378"/>
      <c r="BU167" s="378"/>
      <c r="BV167" s="378"/>
      <c r="BW167" s="378"/>
      <c r="BX167" s="378"/>
      <c r="BY167" s="378"/>
      <c r="BZ167" s="378"/>
      <c r="CA167" s="378"/>
      <c r="CB167" s="378"/>
      <c r="CC167" s="378"/>
      <c r="CD167" s="378"/>
      <c r="CE167" s="378"/>
      <c r="CF167" s="378"/>
      <c r="CG167" s="378"/>
      <c r="CH167" s="378"/>
      <c r="CI167" s="378"/>
      <c r="CJ167" s="378"/>
      <c r="CK167" s="378"/>
      <c r="CL167" s="378"/>
      <c r="CM167" s="378"/>
      <c r="CN167" s="378"/>
      <c r="CO167" s="378"/>
      <c r="CP167" s="378"/>
      <c r="CQ167" s="378"/>
      <c r="CR167" s="378"/>
      <c r="CS167" s="378"/>
    </row>
    <row r="168" spans="1:97" ht="39" customHeight="1" x14ac:dyDescent="0.25">
      <c r="B168" s="1897"/>
      <c r="C168" s="1899" t="s">
        <v>636</v>
      </c>
      <c r="D168" s="33"/>
      <c r="E168" s="86"/>
      <c r="F168" s="1901" t="s">
        <v>637</v>
      </c>
      <c r="G168" s="33"/>
      <c r="H168" s="105"/>
      <c r="I168" s="1901" t="s">
        <v>638</v>
      </c>
      <c r="J168" s="33"/>
      <c r="K168" s="105"/>
      <c r="L168" s="1901" t="s">
        <v>639</v>
      </c>
      <c r="M168" s="33"/>
      <c r="N168" s="105"/>
      <c r="O168" s="1901" t="s">
        <v>640</v>
      </c>
      <c r="P168" s="33"/>
      <c r="Q168" s="105"/>
      <c r="R168" s="1901" t="s">
        <v>641</v>
      </c>
      <c r="S168" s="33"/>
      <c r="T168" s="106"/>
      <c r="U168" s="1911" t="s">
        <v>648</v>
      </c>
      <c r="V168" s="33"/>
      <c r="W168" s="105"/>
      <c r="AH168" s="444"/>
      <c r="AI168" s="461"/>
      <c r="AJ168" s="313"/>
      <c r="AK168" s="461"/>
      <c r="AL168" s="313"/>
      <c r="AM168" s="461"/>
      <c r="AN168" s="313"/>
      <c r="AO168" s="461"/>
      <c r="AP168" s="313"/>
      <c r="AQ168" s="461"/>
      <c r="AR168" s="313"/>
      <c r="AS168" s="461"/>
      <c r="AT168" s="313"/>
      <c r="AU168" s="461"/>
      <c r="AV168" s="313"/>
      <c r="AW168" s="461"/>
      <c r="AX168" s="313"/>
      <c r="AY168" s="461"/>
      <c r="AZ168" s="313"/>
      <c r="BA168" s="461"/>
      <c r="BB168" s="313"/>
      <c r="BC168" s="313"/>
      <c r="BD168" s="309"/>
      <c r="BE168" s="309"/>
      <c r="BF168" s="309"/>
      <c r="BG168" s="309"/>
      <c r="BH168" s="309"/>
      <c r="BI168" s="309"/>
      <c r="BN168" s="474"/>
      <c r="BO168" s="490"/>
      <c r="BP168" s="382"/>
      <c r="BQ168" s="490"/>
      <c r="BR168" s="382"/>
      <c r="BS168" s="490"/>
      <c r="BT168" s="382"/>
      <c r="BU168" s="490"/>
      <c r="BV168" s="382"/>
      <c r="BW168" s="490"/>
      <c r="BX168" s="382"/>
      <c r="BY168" s="490"/>
      <c r="BZ168" s="382"/>
      <c r="CA168" s="490"/>
      <c r="CB168" s="382"/>
      <c r="CC168" s="490"/>
      <c r="CD168" s="382"/>
      <c r="CE168" s="490"/>
      <c r="CF168" s="382"/>
      <c r="CG168" s="490"/>
      <c r="CH168" s="382"/>
      <c r="CI168" s="382"/>
      <c r="CJ168" s="378"/>
      <c r="CK168" s="378"/>
      <c r="CL168" s="378"/>
      <c r="CM168" s="378"/>
      <c r="CN168" s="378"/>
      <c r="CO168" s="378"/>
      <c r="CP168" s="378"/>
      <c r="CQ168" s="378"/>
      <c r="CR168" s="378"/>
      <c r="CS168" s="378"/>
    </row>
    <row r="169" spans="1:97" ht="60.95" customHeight="1" thickBot="1" x14ac:dyDescent="0.3">
      <c r="B169" s="1898"/>
      <c r="C169" s="1900"/>
      <c r="D169" s="166" t="s">
        <v>502</v>
      </c>
      <c r="E169" s="167" t="s">
        <v>681</v>
      </c>
      <c r="F169" s="1902"/>
      <c r="G169" s="166" t="s">
        <v>502</v>
      </c>
      <c r="H169" s="167" t="s">
        <v>681</v>
      </c>
      <c r="I169" s="1902"/>
      <c r="J169" s="166" t="s">
        <v>502</v>
      </c>
      <c r="K169" s="167" t="s">
        <v>681</v>
      </c>
      <c r="L169" s="1902"/>
      <c r="M169" s="166" t="s">
        <v>502</v>
      </c>
      <c r="N169" s="167" t="s">
        <v>681</v>
      </c>
      <c r="O169" s="1902"/>
      <c r="P169" s="166" t="s">
        <v>502</v>
      </c>
      <c r="Q169" s="167" t="s">
        <v>681</v>
      </c>
      <c r="R169" s="1902"/>
      <c r="S169" s="166" t="s">
        <v>502</v>
      </c>
      <c r="T169" s="167" t="s">
        <v>681</v>
      </c>
      <c r="U169" s="1912"/>
      <c r="V169" s="166" t="s">
        <v>502</v>
      </c>
      <c r="W169" s="167" t="s">
        <v>682</v>
      </c>
      <c r="AH169" s="569" t="s">
        <v>749</v>
      </c>
      <c r="AI169" s="466"/>
      <c r="AJ169" s="321"/>
      <c r="AK169" s="321"/>
      <c r="AL169" s="466"/>
      <c r="AM169" s="321"/>
      <c r="AN169" s="321"/>
      <c r="AO169" s="466"/>
      <c r="AP169" s="321"/>
      <c r="AQ169" s="321"/>
      <c r="AR169" s="466"/>
      <c r="AS169" s="321"/>
      <c r="AT169" s="321"/>
      <c r="AU169" s="466"/>
      <c r="AV169" s="321"/>
      <c r="AW169" s="321"/>
      <c r="AX169" s="466"/>
      <c r="AY169" s="321"/>
      <c r="AZ169" s="321"/>
      <c r="BA169" s="467"/>
      <c r="BB169" s="321"/>
      <c r="BC169" s="321"/>
      <c r="BD169" s="309"/>
      <c r="BE169" s="309"/>
      <c r="BF169" s="309"/>
      <c r="BG169" s="309"/>
      <c r="BH169" s="309"/>
      <c r="BI169" s="309"/>
      <c r="BN169" s="578" t="s">
        <v>749</v>
      </c>
      <c r="BO169" s="495"/>
      <c r="BP169" s="390"/>
      <c r="BQ169" s="390"/>
      <c r="BR169" s="495"/>
      <c r="BS169" s="390"/>
      <c r="BT169" s="390"/>
      <c r="BU169" s="495"/>
      <c r="BV169" s="390"/>
      <c r="BW169" s="390"/>
      <c r="BX169" s="495"/>
      <c r="BY169" s="390"/>
      <c r="BZ169" s="390"/>
      <c r="CA169" s="495"/>
      <c r="CB169" s="390"/>
      <c r="CC169" s="390"/>
      <c r="CD169" s="495"/>
      <c r="CE169" s="390"/>
      <c r="CF169" s="390"/>
      <c r="CG169" s="496"/>
      <c r="CH169" s="390"/>
      <c r="CI169" s="390"/>
      <c r="CJ169" s="378"/>
      <c r="CK169" s="378"/>
      <c r="CL169" s="378"/>
      <c r="CM169" s="378"/>
      <c r="CN169" s="378"/>
      <c r="CO169" s="378"/>
      <c r="CP169" s="378"/>
      <c r="CQ169" s="378"/>
      <c r="CR169" s="378"/>
      <c r="CS169" s="378"/>
    </row>
    <row r="170" spans="1:97" s="764" customFormat="1" ht="60" customHeight="1" x14ac:dyDescent="0.2">
      <c r="B170" s="765" t="s">
        <v>653</v>
      </c>
      <c r="C170" s="193"/>
      <c r="D170" s="761"/>
      <c r="E170" s="198"/>
      <c r="F170" s="211"/>
      <c r="G170" s="761"/>
      <c r="H170" s="198"/>
      <c r="I170" s="211"/>
      <c r="J170" s="761"/>
      <c r="K170" s="198"/>
      <c r="L170" s="211"/>
      <c r="M170" s="761"/>
      <c r="N170" s="198"/>
      <c r="O170" s="211"/>
      <c r="P170" s="761"/>
      <c r="Q170" s="198"/>
      <c r="R170" s="211"/>
      <c r="S170" s="761"/>
      <c r="T170" s="761"/>
      <c r="U170" s="197"/>
      <c r="V170" s="761"/>
      <c r="W170" s="198"/>
      <c r="AH170" s="566" t="s">
        <v>652</v>
      </c>
      <c r="AI170" s="466"/>
      <c r="AJ170" s="463"/>
      <c r="AK170" s="463"/>
      <c r="AL170" s="466"/>
      <c r="AM170" s="463"/>
      <c r="AN170" s="463"/>
      <c r="AO170" s="466"/>
      <c r="AP170" s="463"/>
      <c r="AQ170" s="463"/>
      <c r="AR170" s="466"/>
      <c r="AS170" s="463"/>
      <c r="AT170" s="463"/>
      <c r="AU170" s="466"/>
      <c r="AV170" s="463"/>
      <c r="AW170" s="463"/>
      <c r="AX170" s="466"/>
      <c r="AY170" s="463"/>
      <c r="AZ170" s="463"/>
      <c r="BA170" s="467"/>
      <c r="BB170" s="463"/>
      <c r="BC170" s="463"/>
      <c r="BD170" s="309"/>
      <c r="BE170" s="309"/>
      <c r="BF170" s="309"/>
      <c r="BG170" s="309"/>
      <c r="BH170" s="309"/>
      <c r="BI170" s="309"/>
      <c r="BJ170"/>
      <c r="BK170"/>
      <c r="BL170"/>
      <c r="BM170"/>
      <c r="BN170" s="575" t="s">
        <v>1423</v>
      </c>
      <c r="BO170" s="495"/>
      <c r="BP170" s="492"/>
      <c r="BQ170" s="492"/>
      <c r="BR170" s="495"/>
      <c r="BS170" s="492"/>
      <c r="BT170" s="492"/>
      <c r="BU170" s="495"/>
      <c r="BV170" s="492"/>
      <c r="BW170" s="492"/>
      <c r="BX170" s="495"/>
      <c r="BY170" s="492"/>
      <c r="BZ170" s="492"/>
      <c r="CA170" s="495"/>
      <c r="CB170" s="492"/>
      <c r="CC170" s="492"/>
      <c r="CD170" s="495"/>
      <c r="CE170" s="492"/>
      <c r="CF170" s="492"/>
      <c r="CG170" s="496"/>
      <c r="CH170" s="492"/>
      <c r="CI170" s="492"/>
      <c r="CJ170" s="378"/>
      <c r="CK170" s="734"/>
      <c r="CL170" s="734"/>
      <c r="CM170" s="734"/>
      <c r="CN170" s="734"/>
      <c r="CO170" s="734"/>
      <c r="CP170" s="734"/>
      <c r="CQ170" s="734"/>
      <c r="CR170" s="734"/>
      <c r="CS170" s="734"/>
    </row>
    <row r="171" spans="1:97" s="764" customFormat="1" ht="60" customHeight="1" x14ac:dyDescent="0.2">
      <c r="B171" s="772" t="s">
        <v>654</v>
      </c>
      <c r="C171" s="199"/>
      <c r="D171" s="762"/>
      <c r="E171" s="204"/>
      <c r="F171" s="212"/>
      <c r="G171" s="762"/>
      <c r="H171" s="204"/>
      <c r="I171" s="212"/>
      <c r="J171" s="762"/>
      <c r="K171" s="204"/>
      <c r="L171" s="212"/>
      <c r="M171" s="762"/>
      <c r="N171" s="204"/>
      <c r="O171" s="212"/>
      <c r="P171" s="762"/>
      <c r="Q171" s="204"/>
      <c r="R171" s="212"/>
      <c r="S171" s="762"/>
      <c r="T171" s="762"/>
      <c r="U171" s="203"/>
      <c r="V171" s="762"/>
      <c r="W171" s="204"/>
      <c r="AH171" s="766"/>
      <c r="AI171" s="767" t="s">
        <v>64</v>
      </c>
      <c r="AJ171" s="768" t="s">
        <v>65</v>
      </c>
      <c r="AK171" s="767" t="s">
        <v>66</v>
      </c>
      <c r="AL171" s="768" t="s">
        <v>67</v>
      </c>
      <c r="AM171" s="767" t="s">
        <v>68</v>
      </c>
      <c r="AN171" s="768" t="s">
        <v>69</v>
      </c>
      <c r="AO171" s="767" t="s">
        <v>70</v>
      </c>
      <c r="AP171" s="768" t="s">
        <v>71</v>
      </c>
      <c r="AQ171" s="767" t="s">
        <v>72</v>
      </c>
      <c r="AR171" s="768" t="s">
        <v>73</v>
      </c>
      <c r="AS171" s="767" t="s">
        <v>74</v>
      </c>
      <c r="AT171" s="768" t="s">
        <v>75</v>
      </c>
      <c r="AU171" s="767" t="s">
        <v>76</v>
      </c>
      <c r="AV171" s="768" t="s">
        <v>77</v>
      </c>
      <c r="AW171" s="767" t="s">
        <v>78</v>
      </c>
      <c r="AX171" s="768" t="s">
        <v>79</v>
      </c>
      <c r="AY171" s="767" t="s">
        <v>78</v>
      </c>
      <c r="AZ171" s="768" t="s">
        <v>79</v>
      </c>
      <c r="BA171" s="767" t="s">
        <v>80</v>
      </c>
      <c r="BB171" s="768" t="s">
        <v>81</v>
      </c>
      <c r="BC171" s="768" t="s">
        <v>82</v>
      </c>
      <c r="BD171" s="727"/>
      <c r="BE171" s="727"/>
      <c r="BF171" s="727"/>
      <c r="BG171" s="727"/>
      <c r="BH171" s="727"/>
      <c r="BI171" s="727"/>
      <c r="BN171" s="769"/>
      <c r="BO171" s="770" t="s">
        <v>64</v>
      </c>
      <c r="BP171" s="771" t="s">
        <v>65</v>
      </c>
      <c r="BQ171" s="770" t="s">
        <v>66</v>
      </c>
      <c r="BR171" s="771" t="s">
        <v>67</v>
      </c>
      <c r="BS171" s="770" t="s">
        <v>68</v>
      </c>
      <c r="BT171" s="771" t="s">
        <v>69</v>
      </c>
      <c r="BU171" s="770" t="s">
        <v>70</v>
      </c>
      <c r="BV171" s="771" t="s">
        <v>71</v>
      </c>
      <c r="BW171" s="770" t="s">
        <v>72</v>
      </c>
      <c r="BX171" s="771" t="s">
        <v>73</v>
      </c>
      <c r="BY171" s="770" t="s">
        <v>74</v>
      </c>
      <c r="BZ171" s="771" t="s">
        <v>75</v>
      </c>
      <c r="CA171" s="770" t="s">
        <v>76</v>
      </c>
      <c r="CB171" s="771" t="s">
        <v>77</v>
      </c>
      <c r="CC171" s="770" t="s">
        <v>78</v>
      </c>
      <c r="CD171" s="771" t="s">
        <v>79</v>
      </c>
      <c r="CE171" s="770" t="s">
        <v>78</v>
      </c>
      <c r="CF171" s="771" t="s">
        <v>79</v>
      </c>
      <c r="CG171" s="770" t="s">
        <v>80</v>
      </c>
      <c r="CH171" s="771" t="s">
        <v>81</v>
      </c>
      <c r="CI171" s="771" t="s">
        <v>82</v>
      </c>
      <c r="CJ171" s="734"/>
      <c r="CK171" s="734"/>
      <c r="CL171" s="734"/>
      <c r="CM171" s="734"/>
      <c r="CN171" s="734"/>
      <c r="CO171" s="734"/>
      <c r="CP171" s="734"/>
      <c r="CQ171" s="734"/>
      <c r="CR171" s="734"/>
      <c r="CS171" s="734"/>
    </row>
    <row r="172" spans="1:97" s="764" customFormat="1" ht="60" customHeight="1" x14ac:dyDescent="0.2">
      <c r="B172" s="783" t="s">
        <v>655</v>
      </c>
      <c r="C172" s="205"/>
      <c r="D172" s="763"/>
      <c r="E172" s="210"/>
      <c r="F172" s="213"/>
      <c r="G172" s="763"/>
      <c r="H172" s="210"/>
      <c r="I172" s="213"/>
      <c r="J172" s="763"/>
      <c r="K172" s="210"/>
      <c r="L172" s="213"/>
      <c r="M172" s="763"/>
      <c r="N172" s="210"/>
      <c r="O172" s="213"/>
      <c r="P172" s="763"/>
      <c r="Q172" s="210"/>
      <c r="R172" s="213"/>
      <c r="S172" s="763"/>
      <c r="T172" s="763"/>
      <c r="U172" s="209"/>
      <c r="V172" s="763"/>
      <c r="W172" s="210"/>
      <c r="AH172" s="800"/>
      <c r="AI172" s="1913" t="str">
        <f>C168</f>
        <v>Entity Type 1</v>
      </c>
      <c r="AJ172" s="774"/>
      <c r="AK172" s="775"/>
      <c r="AL172" s="1882" t="str">
        <f>F168</f>
        <v>Entity Type 2</v>
      </c>
      <c r="AM172" s="774"/>
      <c r="AN172" s="775"/>
      <c r="AO172" s="1882" t="str">
        <f>I168</f>
        <v>Entity Type 3</v>
      </c>
      <c r="AP172" s="774"/>
      <c r="AQ172" s="775"/>
      <c r="AR172" s="1882" t="str">
        <f>L168</f>
        <v>Entity Type 4</v>
      </c>
      <c r="AS172" s="774"/>
      <c r="AT172" s="775"/>
      <c r="AU172" s="1882" t="str">
        <f>O168</f>
        <v>Entity Type 5</v>
      </c>
      <c r="AV172" s="774"/>
      <c r="AW172" s="775"/>
      <c r="AX172" s="1882" t="str">
        <f>R168</f>
        <v>Entity Type 6</v>
      </c>
      <c r="AY172" s="774"/>
      <c r="AZ172" s="774"/>
      <c r="BA172" s="1880" t="s">
        <v>648</v>
      </c>
      <c r="BB172" s="774"/>
      <c r="BC172" s="775"/>
      <c r="BD172" s="727"/>
      <c r="BE172" s="727"/>
      <c r="BF172" s="727"/>
      <c r="BG172" s="727"/>
      <c r="BH172" s="727"/>
      <c r="BI172" s="727"/>
      <c r="BN172" s="802"/>
      <c r="BO172" s="1923" t="str">
        <f>C168</f>
        <v>Entity Type 1</v>
      </c>
      <c r="BP172" s="779"/>
      <c r="BQ172" s="780"/>
      <c r="BR172" s="1921" t="str">
        <f>F168</f>
        <v>Entity Type 2</v>
      </c>
      <c r="BS172" s="779"/>
      <c r="BT172" s="780"/>
      <c r="BU172" s="1921" t="str">
        <f>I168</f>
        <v>Entity Type 3</v>
      </c>
      <c r="BV172" s="779"/>
      <c r="BW172" s="780"/>
      <c r="BX172" s="1921" t="str">
        <f>L168</f>
        <v>Entity Type 4</v>
      </c>
      <c r="BY172" s="779"/>
      <c r="BZ172" s="780"/>
      <c r="CA172" s="1921" t="str">
        <f>O168</f>
        <v>Entity Type 5</v>
      </c>
      <c r="CB172" s="779"/>
      <c r="CC172" s="780"/>
      <c r="CD172" s="1921" t="str">
        <f>R168</f>
        <v>Entity Type 6</v>
      </c>
      <c r="CE172" s="779"/>
      <c r="CF172" s="779"/>
      <c r="CG172" s="1923" t="s">
        <v>648</v>
      </c>
      <c r="CH172" s="779"/>
      <c r="CI172" s="816"/>
      <c r="CJ172" s="734"/>
      <c r="CK172" s="734"/>
      <c r="CL172" s="734"/>
      <c r="CM172" s="734"/>
      <c r="CN172" s="734"/>
      <c r="CO172" s="734"/>
      <c r="CP172" s="734"/>
      <c r="CQ172" s="734"/>
      <c r="CR172" s="734"/>
      <c r="CS172" s="734"/>
    </row>
    <row r="173" spans="1:97" s="722" customFormat="1" ht="14.25" customHeight="1" thickBot="1" x14ac:dyDescent="0.25">
      <c r="A173" s="716"/>
      <c r="B173" s="717" t="s">
        <v>656</v>
      </c>
      <c r="C173" s="735"/>
      <c r="D173" s="736"/>
      <c r="E173" s="737"/>
      <c r="F173" s="738"/>
      <c r="G173" s="736"/>
      <c r="H173" s="737"/>
      <c r="I173" s="738"/>
      <c r="J173" s="736"/>
      <c r="K173" s="737"/>
      <c r="L173" s="738"/>
      <c r="M173" s="736"/>
      <c r="N173" s="737"/>
      <c r="O173" s="738"/>
      <c r="P173" s="736"/>
      <c r="Q173" s="737"/>
      <c r="R173" s="738"/>
      <c r="S173" s="736"/>
      <c r="T173" s="736"/>
      <c r="U173" s="735"/>
      <c r="V173" s="736"/>
      <c r="W173" s="737"/>
      <c r="AH173" s="810"/>
      <c r="AI173" s="1881"/>
      <c r="AJ173" s="785" t="s">
        <v>502</v>
      </c>
      <c r="AK173" s="786" t="s">
        <v>681</v>
      </c>
      <c r="AL173" s="1883"/>
      <c r="AM173" s="785" t="s">
        <v>502</v>
      </c>
      <c r="AN173" s="786" t="s">
        <v>681</v>
      </c>
      <c r="AO173" s="1883"/>
      <c r="AP173" s="785" t="s">
        <v>502</v>
      </c>
      <c r="AQ173" s="786" t="s">
        <v>681</v>
      </c>
      <c r="AR173" s="1883"/>
      <c r="AS173" s="785" t="s">
        <v>502</v>
      </c>
      <c r="AT173" s="786" t="s">
        <v>681</v>
      </c>
      <c r="AU173" s="1883"/>
      <c r="AV173" s="785" t="s">
        <v>502</v>
      </c>
      <c r="AW173" s="786" t="s">
        <v>681</v>
      </c>
      <c r="AX173" s="1883"/>
      <c r="AY173" s="785" t="s">
        <v>502</v>
      </c>
      <c r="AZ173" s="786" t="s">
        <v>681</v>
      </c>
      <c r="BA173" s="1881"/>
      <c r="BB173" s="785" t="s">
        <v>502</v>
      </c>
      <c r="BC173" s="786" t="s">
        <v>682</v>
      </c>
      <c r="BD173" s="727"/>
      <c r="BE173" s="727"/>
      <c r="BF173" s="727"/>
      <c r="BG173" s="727"/>
      <c r="BH173" s="727"/>
      <c r="BI173" s="727"/>
      <c r="BJ173" s="764"/>
      <c r="BK173" s="764"/>
      <c r="BL173" s="764"/>
      <c r="BM173" s="764"/>
      <c r="BN173" s="813"/>
      <c r="BO173" s="1924"/>
      <c r="BP173" s="788" t="s">
        <v>502</v>
      </c>
      <c r="BQ173" s="789" t="s">
        <v>681</v>
      </c>
      <c r="BR173" s="1922"/>
      <c r="BS173" s="788" t="s">
        <v>502</v>
      </c>
      <c r="BT173" s="789" t="s">
        <v>681</v>
      </c>
      <c r="BU173" s="1922"/>
      <c r="BV173" s="788" t="s">
        <v>502</v>
      </c>
      <c r="BW173" s="789" t="s">
        <v>681</v>
      </c>
      <c r="BX173" s="1922"/>
      <c r="BY173" s="788" t="s">
        <v>502</v>
      </c>
      <c r="BZ173" s="789" t="s">
        <v>681</v>
      </c>
      <c r="CA173" s="1922"/>
      <c r="CB173" s="788" t="s">
        <v>502</v>
      </c>
      <c r="CC173" s="789" t="s">
        <v>681</v>
      </c>
      <c r="CD173" s="1922"/>
      <c r="CE173" s="788" t="s">
        <v>502</v>
      </c>
      <c r="CF173" s="789" t="s">
        <v>681</v>
      </c>
      <c r="CG173" s="1924"/>
      <c r="CH173" s="788" t="s">
        <v>502</v>
      </c>
      <c r="CI173" s="817" t="s">
        <v>682</v>
      </c>
      <c r="CJ173" s="734"/>
      <c r="CK173" s="734"/>
      <c r="CL173" s="734"/>
      <c r="CM173" s="734"/>
      <c r="CN173" s="734"/>
      <c r="CO173" s="734"/>
      <c r="CP173" s="734"/>
      <c r="CQ173" s="734"/>
      <c r="CR173" s="734"/>
      <c r="CS173" s="734"/>
    </row>
    <row r="174" spans="1:97" ht="14.25" x14ac:dyDescent="0.2">
      <c r="A174" s="4"/>
      <c r="B174" s="27">
        <v>2002</v>
      </c>
      <c r="C174" s="124"/>
      <c r="D174" s="90"/>
      <c r="E174" s="89"/>
      <c r="F174" s="120"/>
      <c r="G174" s="90"/>
      <c r="H174" s="89"/>
      <c r="I174" s="120"/>
      <c r="J174" s="90"/>
      <c r="K174" s="89"/>
      <c r="L174" s="120"/>
      <c r="M174" s="90"/>
      <c r="N174" s="89"/>
      <c r="O174" s="120"/>
      <c r="P174" s="90"/>
      <c r="Q174" s="89"/>
      <c r="R174" s="120"/>
      <c r="S174" s="90"/>
      <c r="T174" s="90"/>
      <c r="U174" s="187" t="str">
        <f>IF(COUNT(C174,F174,I174,L174,O174,R174)&lt;&gt;0,C174+F174+I174+L174+O174+R174,"")</f>
        <v/>
      </c>
      <c r="V174" s="189" t="str">
        <f>IF(COUNT(D174,G174,J174,M174,P174,S174)&lt;&gt;0,D174+G174+J174+M174+P174+S174,"")</f>
        <v/>
      </c>
      <c r="W174" s="185" t="str">
        <f>IF(COUNT(E174,H174,K174,N174,Q174,T174)&lt;&gt;0,E174+H174+K174+N174+Q174+T174,"")</f>
        <v/>
      </c>
      <c r="AH174" s="447">
        <v>2002</v>
      </c>
      <c r="AI174" s="448"/>
      <c r="AJ174" s="591"/>
      <c r="AK174" s="449"/>
      <c r="AL174" s="592"/>
      <c r="AM174" s="591"/>
      <c r="AN174" s="449"/>
      <c r="AO174" s="592"/>
      <c r="AP174" s="591"/>
      <c r="AQ174" s="449"/>
      <c r="AR174" s="592"/>
      <c r="AS174" s="591"/>
      <c r="AT174" s="449"/>
      <c r="AU174" s="592"/>
      <c r="AV174" s="591"/>
      <c r="AW174" s="449"/>
      <c r="AX174" s="592"/>
      <c r="AY174" s="591"/>
      <c r="AZ174" s="591"/>
      <c r="BA174" s="450"/>
      <c r="BB174" s="591"/>
      <c r="BC174" s="451"/>
      <c r="BD174" s="727"/>
      <c r="BE174" s="727"/>
      <c r="BF174" s="727"/>
      <c r="BG174" s="727"/>
      <c r="BH174" s="727"/>
      <c r="BI174" s="727"/>
      <c r="BJ174" s="722"/>
      <c r="BK174" s="722"/>
      <c r="BL174" s="722"/>
      <c r="BM174" s="722"/>
      <c r="BN174" s="477">
        <v>2002</v>
      </c>
      <c r="BO174" s="480"/>
      <c r="BP174" s="587"/>
      <c r="BQ174" s="481"/>
      <c r="BR174" s="588"/>
      <c r="BS174" s="587"/>
      <c r="BT174" s="481"/>
      <c r="BU174" s="588"/>
      <c r="BV174" s="587"/>
      <c r="BW174" s="481"/>
      <c r="BX174" s="588"/>
      <c r="BY174" s="587"/>
      <c r="BZ174" s="481"/>
      <c r="CA174" s="588"/>
      <c r="CB174" s="587"/>
      <c r="CC174" s="481"/>
      <c r="CD174" s="588"/>
      <c r="CE174" s="587"/>
      <c r="CF174" s="584"/>
      <c r="CG174" s="586"/>
      <c r="CH174" s="585"/>
      <c r="CI174" s="583"/>
      <c r="CJ174" s="734"/>
      <c r="CK174" s="378"/>
      <c r="CL174" s="378"/>
      <c r="CM174" s="378"/>
      <c r="CN174" s="378"/>
      <c r="CO174" s="378"/>
      <c r="CP174" s="378"/>
      <c r="CQ174" s="378"/>
      <c r="CR174" s="378"/>
      <c r="CS174" s="378"/>
    </row>
    <row r="175" spans="1:97" ht="14.25" x14ac:dyDescent="0.2">
      <c r="A175" s="4"/>
      <c r="B175" s="8">
        <v>2003</v>
      </c>
      <c r="C175" s="124"/>
      <c r="D175" s="92"/>
      <c r="E175" s="91"/>
      <c r="F175" s="122"/>
      <c r="G175" s="92"/>
      <c r="H175" s="91"/>
      <c r="I175" s="122"/>
      <c r="J175" s="92"/>
      <c r="K175" s="91"/>
      <c r="L175" s="122"/>
      <c r="M175" s="92"/>
      <c r="N175" s="91"/>
      <c r="O175" s="122"/>
      <c r="P175" s="92"/>
      <c r="Q175" s="91"/>
      <c r="R175" s="122"/>
      <c r="S175" s="92"/>
      <c r="T175" s="92"/>
      <c r="U175" s="187" t="str">
        <f t="shared" ref="U175:U192" si="54">IF(COUNT(C175,F175,I175,L175,O175,R175)&lt;&gt;0,C175+F175+I175+L175+O175+R175,"")</f>
        <v/>
      </c>
      <c r="V175" s="189" t="str">
        <f t="shared" ref="V175:V192" si="55">IF(COUNT(D175,G175,J175,M175,P175,S175)&lt;&gt;0,D175+G175+J175+M175+P175+S175,"")</f>
        <v/>
      </c>
      <c r="W175" s="185" t="str">
        <f t="shared" ref="W175:W192" si="56">IF(COUNT(E175,H175,K175,N175,Q175,T175)&lt;&gt;0,E175+H175+K175+N175+Q175+T175,"")</f>
        <v/>
      </c>
      <c r="AH175" s="447">
        <v>2003</v>
      </c>
      <c r="AI175" s="450"/>
      <c r="AJ175" s="593"/>
      <c r="AK175" s="451"/>
      <c r="AL175" s="594"/>
      <c r="AM175" s="593"/>
      <c r="AN175" s="451"/>
      <c r="AO175" s="594"/>
      <c r="AP175" s="593"/>
      <c r="AQ175" s="451"/>
      <c r="AR175" s="594"/>
      <c r="AS175" s="593"/>
      <c r="AT175" s="451"/>
      <c r="AU175" s="594"/>
      <c r="AV175" s="593"/>
      <c r="AW175" s="451"/>
      <c r="AX175" s="594"/>
      <c r="AY175" s="593"/>
      <c r="AZ175" s="593"/>
      <c r="BA175" s="450"/>
      <c r="BB175" s="591"/>
      <c r="BC175" s="449"/>
      <c r="BD175" s="309"/>
      <c r="BE175" s="309"/>
      <c r="BF175" s="309"/>
      <c r="BG175" s="309"/>
      <c r="BH175" s="309"/>
      <c r="BI175" s="309"/>
      <c r="BN175" s="477">
        <v>2003</v>
      </c>
      <c r="BO175" s="480"/>
      <c r="BP175" s="587"/>
      <c r="BQ175" s="481"/>
      <c r="BR175" s="588"/>
      <c r="BS175" s="587"/>
      <c r="BT175" s="481"/>
      <c r="BU175" s="588"/>
      <c r="BV175" s="587"/>
      <c r="BW175" s="481"/>
      <c r="BX175" s="588"/>
      <c r="BY175" s="587"/>
      <c r="BZ175" s="481"/>
      <c r="CA175" s="588"/>
      <c r="CB175" s="587"/>
      <c r="CC175" s="481"/>
      <c r="CD175" s="588"/>
      <c r="CE175" s="587"/>
      <c r="CF175" s="584"/>
      <c r="CG175" s="586"/>
      <c r="CH175" s="585"/>
      <c r="CI175" s="583"/>
      <c r="CJ175" s="378"/>
      <c r="CK175" s="378"/>
      <c r="CL175" s="378"/>
      <c r="CM175" s="378"/>
      <c r="CN175" s="378"/>
      <c r="CO175" s="378"/>
      <c r="CP175" s="378"/>
      <c r="CQ175" s="378"/>
      <c r="CR175" s="378"/>
      <c r="CS175" s="378"/>
    </row>
    <row r="176" spans="1:97" ht="14.25" x14ac:dyDescent="0.2">
      <c r="A176" s="4"/>
      <c r="B176" s="8">
        <v>2004</v>
      </c>
      <c r="C176" s="124"/>
      <c r="D176" s="92"/>
      <c r="E176" s="91"/>
      <c r="F176" s="122"/>
      <c r="G176" s="92"/>
      <c r="H176" s="91"/>
      <c r="I176" s="122"/>
      <c r="J176" s="92"/>
      <c r="K176" s="91"/>
      <c r="L176" s="122"/>
      <c r="M176" s="92"/>
      <c r="N176" s="91"/>
      <c r="O176" s="122"/>
      <c r="P176" s="92"/>
      <c r="Q176" s="91"/>
      <c r="R176" s="122"/>
      <c r="S176" s="92"/>
      <c r="T176" s="92"/>
      <c r="U176" s="187" t="str">
        <f t="shared" si="54"/>
        <v/>
      </c>
      <c r="V176" s="189" t="str">
        <f t="shared" si="55"/>
        <v/>
      </c>
      <c r="W176" s="185" t="str">
        <f t="shared" si="56"/>
        <v/>
      </c>
      <c r="AH176" s="373">
        <v>2004</v>
      </c>
      <c r="AI176" s="450"/>
      <c r="AJ176" s="593"/>
      <c r="AK176" s="451"/>
      <c r="AL176" s="594"/>
      <c r="AM176" s="593"/>
      <c r="AN176" s="451"/>
      <c r="AO176" s="594"/>
      <c r="AP176" s="593"/>
      <c r="AQ176" s="451"/>
      <c r="AR176" s="594"/>
      <c r="AS176" s="593"/>
      <c r="AT176" s="451"/>
      <c r="AU176" s="594"/>
      <c r="AV176" s="593"/>
      <c r="AW176" s="451"/>
      <c r="AX176" s="594"/>
      <c r="AY176" s="593"/>
      <c r="AZ176" s="593"/>
      <c r="BA176" s="450"/>
      <c r="BB176" s="591"/>
      <c r="BC176" s="449"/>
      <c r="BD176" s="309"/>
      <c r="BE176" s="309"/>
      <c r="BF176" s="309"/>
      <c r="BG176" s="309"/>
      <c r="BH176" s="309"/>
      <c r="BI176" s="309"/>
      <c r="BN176" s="442">
        <v>2004</v>
      </c>
      <c r="BO176" s="480"/>
      <c r="BP176" s="587"/>
      <c r="BQ176" s="481"/>
      <c r="BR176" s="588"/>
      <c r="BS176" s="587"/>
      <c r="BT176" s="481"/>
      <c r="BU176" s="588"/>
      <c r="BV176" s="587"/>
      <c r="BW176" s="481"/>
      <c r="BX176" s="588"/>
      <c r="BY176" s="587"/>
      <c r="BZ176" s="481"/>
      <c r="CA176" s="588"/>
      <c r="CB176" s="587"/>
      <c r="CC176" s="481"/>
      <c r="CD176" s="588"/>
      <c r="CE176" s="587"/>
      <c r="CF176" s="584"/>
      <c r="CG176" s="586"/>
      <c r="CH176" s="585"/>
      <c r="CI176" s="583"/>
      <c r="CJ176" s="378"/>
      <c r="CK176" s="378"/>
      <c r="CL176" s="378"/>
      <c r="CM176" s="378"/>
      <c r="CN176" s="378"/>
      <c r="CO176" s="378"/>
      <c r="CP176" s="378"/>
      <c r="CQ176" s="378"/>
      <c r="CR176" s="378"/>
      <c r="CS176" s="378"/>
    </row>
    <row r="177" spans="1:97" ht="14.25" x14ac:dyDescent="0.2">
      <c r="A177" s="4"/>
      <c r="B177" s="8">
        <v>2005</v>
      </c>
      <c r="C177" s="124"/>
      <c r="D177" s="92"/>
      <c r="E177" s="91"/>
      <c r="F177" s="122"/>
      <c r="G177" s="92"/>
      <c r="H177" s="91"/>
      <c r="I177" s="122"/>
      <c r="J177" s="92"/>
      <c r="K177" s="91"/>
      <c r="L177" s="122"/>
      <c r="M177" s="92"/>
      <c r="N177" s="91"/>
      <c r="O177" s="122"/>
      <c r="P177" s="92"/>
      <c r="Q177" s="91"/>
      <c r="R177" s="122"/>
      <c r="S177" s="92"/>
      <c r="T177" s="92"/>
      <c r="U177" s="187" t="str">
        <f t="shared" si="54"/>
        <v/>
      </c>
      <c r="V177" s="189" t="str">
        <f t="shared" si="55"/>
        <v/>
      </c>
      <c r="W177" s="185" t="str">
        <f t="shared" si="56"/>
        <v/>
      </c>
      <c r="AH177" s="373">
        <v>2005</v>
      </c>
      <c r="AI177" s="450"/>
      <c r="AJ177" s="593"/>
      <c r="AK177" s="451"/>
      <c r="AL177" s="594"/>
      <c r="AM177" s="593"/>
      <c r="AN177" s="451"/>
      <c r="AO177" s="594"/>
      <c r="AP177" s="593"/>
      <c r="AQ177" s="451"/>
      <c r="AR177" s="594"/>
      <c r="AS177" s="593"/>
      <c r="AT177" s="451"/>
      <c r="AU177" s="594"/>
      <c r="AV177" s="593"/>
      <c r="AW177" s="451"/>
      <c r="AX177" s="594"/>
      <c r="AY177" s="593"/>
      <c r="AZ177" s="593"/>
      <c r="BA177" s="450"/>
      <c r="BB177" s="591"/>
      <c r="BC177" s="449"/>
      <c r="BD177" s="309"/>
      <c r="BE177" s="309"/>
      <c r="BF177" s="309"/>
      <c r="BG177" s="309"/>
      <c r="BH177" s="309"/>
      <c r="BI177" s="309"/>
      <c r="BN177" s="442">
        <v>2005</v>
      </c>
      <c r="BO177" s="480"/>
      <c r="BP177" s="587"/>
      <c r="BQ177" s="481"/>
      <c r="BR177" s="588"/>
      <c r="BS177" s="587"/>
      <c r="BT177" s="481"/>
      <c r="BU177" s="588"/>
      <c r="BV177" s="587"/>
      <c r="BW177" s="481"/>
      <c r="BX177" s="588"/>
      <c r="BY177" s="587"/>
      <c r="BZ177" s="481"/>
      <c r="CA177" s="588"/>
      <c r="CB177" s="587"/>
      <c r="CC177" s="481"/>
      <c r="CD177" s="588"/>
      <c r="CE177" s="587"/>
      <c r="CF177" s="584"/>
      <c r="CG177" s="586"/>
      <c r="CH177" s="585"/>
      <c r="CI177" s="583"/>
      <c r="CJ177" s="378"/>
      <c r="CK177" s="378"/>
      <c r="CL177" s="378"/>
      <c r="CM177" s="378"/>
      <c r="CN177" s="378"/>
      <c r="CO177" s="378"/>
      <c r="CP177" s="378"/>
      <c r="CQ177" s="378"/>
      <c r="CR177" s="378"/>
      <c r="CS177" s="378"/>
    </row>
    <row r="178" spans="1:97" ht="14.25" x14ac:dyDescent="0.2">
      <c r="A178" s="4"/>
      <c r="B178" s="8">
        <v>2006</v>
      </c>
      <c r="C178" s="124"/>
      <c r="D178" s="92"/>
      <c r="E178" s="91"/>
      <c r="F178" s="122"/>
      <c r="G178" s="92"/>
      <c r="H178" s="91"/>
      <c r="I178" s="122"/>
      <c r="J178" s="92"/>
      <c r="K178" s="91"/>
      <c r="L178" s="122"/>
      <c r="M178" s="92"/>
      <c r="N178" s="91"/>
      <c r="O178" s="122"/>
      <c r="P178" s="92"/>
      <c r="Q178" s="91"/>
      <c r="R178" s="122"/>
      <c r="S178" s="92"/>
      <c r="T178" s="92"/>
      <c r="U178" s="187" t="str">
        <f t="shared" si="54"/>
        <v/>
      </c>
      <c r="V178" s="189" t="str">
        <f t="shared" si="55"/>
        <v/>
      </c>
      <c r="W178" s="185" t="str">
        <f t="shared" si="56"/>
        <v/>
      </c>
      <c r="AH178" s="373">
        <v>2006</v>
      </c>
      <c r="AI178" s="450"/>
      <c r="AJ178" s="593"/>
      <c r="AK178" s="451"/>
      <c r="AL178" s="594"/>
      <c r="AM178" s="593"/>
      <c r="AN178" s="451"/>
      <c r="AO178" s="594"/>
      <c r="AP178" s="593"/>
      <c r="AQ178" s="451"/>
      <c r="AR178" s="594"/>
      <c r="AS178" s="593"/>
      <c r="AT178" s="451"/>
      <c r="AU178" s="594"/>
      <c r="AV178" s="593"/>
      <c r="AW178" s="451"/>
      <c r="AX178" s="594"/>
      <c r="AY178" s="593"/>
      <c r="AZ178" s="593"/>
      <c r="BA178" s="450"/>
      <c r="BB178" s="591"/>
      <c r="BC178" s="449"/>
      <c r="BD178" s="309"/>
      <c r="BE178" s="309"/>
      <c r="BF178" s="309"/>
      <c r="BG178" s="309"/>
      <c r="BH178" s="309"/>
      <c r="BI178" s="309"/>
      <c r="BN178" s="442">
        <v>2006</v>
      </c>
      <c r="BO178" s="480"/>
      <c r="BP178" s="587"/>
      <c r="BQ178" s="481"/>
      <c r="BR178" s="588"/>
      <c r="BS178" s="587"/>
      <c r="BT178" s="481"/>
      <c r="BU178" s="588"/>
      <c r="BV178" s="587"/>
      <c r="BW178" s="481"/>
      <c r="BX178" s="588"/>
      <c r="BY178" s="587"/>
      <c r="BZ178" s="481"/>
      <c r="CA178" s="588"/>
      <c r="CB178" s="587"/>
      <c r="CC178" s="481"/>
      <c r="CD178" s="588"/>
      <c r="CE178" s="587"/>
      <c r="CF178" s="584"/>
      <c r="CG178" s="586"/>
      <c r="CH178" s="585"/>
      <c r="CI178" s="583"/>
      <c r="CJ178" s="378"/>
      <c r="CK178" s="378"/>
      <c r="CL178" s="378"/>
      <c r="CM178" s="378"/>
      <c r="CN178" s="378"/>
      <c r="CO178" s="378"/>
      <c r="CP178" s="378"/>
      <c r="CQ178" s="378"/>
      <c r="CR178" s="378"/>
      <c r="CS178" s="378"/>
    </row>
    <row r="179" spans="1:97" ht="14.25" x14ac:dyDescent="0.2">
      <c r="A179" s="4"/>
      <c r="B179" s="8">
        <v>2007</v>
      </c>
      <c r="C179" s="124"/>
      <c r="D179" s="92"/>
      <c r="E179" s="91"/>
      <c r="F179" s="122"/>
      <c r="G179" s="92"/>
      <c r="H179" s="91"/>
      <c r="I179" s="122"/>
      <c r="J179" s="92"/>
      <c r="K179" s="91"/>
      <c r="L179" s="122"/>
      <c r="M179" s="92"/>
      <c r="N179" s="91"/>
      <c r="O179" s="122"/>
      <c r="P179" s="92"/>
      <c r="Q179" s="91"/>
      <c r="R179" s="122"/>
      <c r="S179" s="92"/>
      <c r="T179" s="92"/>
      <c r="U179" s="187" t="str">
        <f t="shared" si="54"/>
        <v/>
      </c>
      <c r="V179" s="189" t="str">
        <f t="shared" si="55"/>
        <v/>
      </c>
      <c r="W179" s="185" t="str">
        <f t="shared" si="56"/>
        <v/>
      </c>
      <c r="AH179" s="373">
        <v>2007</v>
      </c>
      <c r="AI179" s="450"/>
      <c r="AJ179" s="593"/>
      <c r="AK179" s="451"/>
      <c r="AL179" s="594"/>
      <c r="AM179" s="593"/>
      <c r="AN179" s="451"/>
      <c r="AO179" s="594"/>
      <c r="AP179" s="593"/>
      <c r="AQ179" s="451"/>
      <c r="AR179" s="594"/>
      <c r="AS179" s="593"/>
      <c r="AT179" s="451"/>
      <c r="AU179" s="594"/>
      <c r="AV179" s="593"/>
      <c r="AW179" s="451"/>
      <c r="AX179" s="594"/>
      <c r="AY179" s="593"/>
      <c r="AZ179" s="593"/>
      <c r="BA179" s="450"/>
      <c r="BB179" s="591"/>
      <c r="BC179" s="449"/>
      <c r="BD179" s="309"/>
      <c r="BE179" s="309"/>
      <c r="BF179" s="309"/>
      <c r="BG179" s="309"/>
      <c r="BH179" s="309"/>
      <c r="BI179" s="309"/>
      <c r="BN179" s="442">
        <v>2007</v>
      </c>
      <c r="BO179" s="480"/>
      <c r="BP179" s="587"/>
      <c r="BQ179" s="481"/>
      <c r="BR179" s="588"/>
      <c r="BS179" s="587"/>
      <c r="BT179" s="481"/>
      <c r="BU179" s="588"/>
      <c r="BV179" s="587"/>
      <c r="BW179" s="481"/>
      <c r="BX179" s="588"/>
      <c r="BY179" s="587"/>
      <c r="BZ179" s="481"/>
      <c r="CA179" s="588"/>
      <c r="CB179" s="587"/>
      <c r="CC179" s="481"/>
      <c r="CD179" s="588"/>
      <c r="CE179" s="587"/>
      <c r="CF179" s="584"/>
      <c r="CG179" s="586"/>
      <c r="CH179" s="585"/>
      <c r="CI179" s="583"/>
      <c r="CJ179" s="378"/>
      <c r="CK179" s="378"/>
      <c r="CL179" s="378"/>
      <c r="CM179" s="378"/>
      <c r="CN179" s="378"/>
      <c r="CO179" s="378"/>
      <c r="CP179" s="378"/>
      <c r="CQ179" s="378"/>
      <c r="CR179" s="378"/>
      <c r="CS179" s="378"/>
    </row>
    <row r="180" spans="1:97" ht="14.25" x14ac:dyDescent="0.2">
      <c r="A180" s="4"/>
      <c r="B180" s="8">
        <v>2008</v>
      </c>
      <c r="C180" s="124"/>
      <c r="D180" s="92"/>
      <c r="E180" s="91"/>
      <c r="F180" s="122"/>
      <c r="G180" s="92"/>
      <c r="H180" s="91"/>
      <c r="I180" s="122"/>
      <c r="J180" s="92"/>
      <c r="K180" s="91"/>
      <c r="L180" s="122"/>
      <c r="M180" s="92"/>
      <c r="N180" s="91"/>
      <c r="O180" s="122"/>
      <c r="P180" s="92"/>
      <c r="Q180" s="91"/>
      <c r="R180" s="122"/>
      <c r="S180" s="92"/>
      <c r="T180" s="92"/>
      <c r="U180" s="187" t="str">
        <f t="shared" si="54"/>
        <v/>
      </c>
      <c r="V180" s="189" t="str">
        <f t="shared" si="55"/>
        <v/>
      </c>
      <c r="W180" s="185" t="str">
        <f t="shared" si="56"/>
        <v/>
      </c>
      <c r="AH180" s="373">
        <v>2008</v>
      </c>
      <c r="AI180" s="450"/>
      <c r="AJ180" s="593"/>
      <c r="AK180" s="451"/>
      <c r="AL180" s="594"/>
      <c r="AM180" s="593"/>
      <c r="AN180" s="451"/>
      <c r="AO180" s="594"/>
      <c r="AP180" s="593"/>
      <c r="AQ180" s="451"/>
      <c r="AR180" s="594"/>
      <c r="AS180" s="593"/>
      <c r="AT180" s="451"/>
      <c r="AU180" s="594"/>
      <c r="AV180" s="593"/>
      <c r="AW180" s="451"/>
      <c r="AX180" s="594"/>
      <c r="AY180" s="593"/>
      <c r="AZ180" s="593"/>
      <c r="BA180" s="450"/>
      <c r="BB180" s="591"/>
      <c r="BC180" s="449"/>
      <c r="BD180" s="309"/>
      <c r="BE180" s="309"/>
      <c r="BF180" s="309"/>
      <c r="BG180" s="309"/>
      <c r="BH180" s="309"/>
      <c r="BI180" s="309"/>
      <c r="BN180" s="442">
        <v>2008</v>
      </c>
      <c r="BO180" s="480"/>
      <c r="BP180" s="587"/>
      <c r="BQ180" s="481"/>
      <c r="BR180" s="588"/>
      <c r="BS180" s="587"/>
      <c r="BT180" s="481"/>
      <c r="BU180" s="588"/>
      <c r="BV180" s="587"/>
      <c r="BW180" s="481"/>
      <c r="BX180" s="588"/>
      <c r="BY180" s="587"/>
      <c r="BZ180" s="481"/>
      <c r="CA180" s="588"/>
      <c r="CB180" s="587"/>
      <c r="CC180" s="481"/>
      <c r="CD180" s="588"/>
      <c r="CE180" s="587"/>
      <c r="CF180" s="584"/>
      <c r="CG180" s="586"/>
      <c r="CH180" s="585"/>
      <c r="CI180" s="583"/>
      <c r="CJ180" s="378"/>
      <c r="CK180" s="378"/>
      <c r="CL180" s="378"/>
      <c r="CM180" s="378"/>
      <c r="CN180" s="378"/>
      <c r="CO180" s="378"/>
      <c r="CP180" s="378"/>
      <c r="CQ180" s="378"/>
      <c r="CR180" s="378"/>
      <c r="CS180" s="378"/>
    </row>
    <row r="181" spans="1:97" ht="14.25" x14ac:dyDescent="0.2">
      <c r="A181" s="4"/>
      <c r="B181" s="8">
        <v>2009</v>
      </c>
      <c r="C181" s="124"/>
      <c r="D181" s="92"/>
      <c r="E181" s="879"/>
      <c r="F181" s="122"/>
      <c r="G181" s="877"/>
      <c r="H181" s="91"/>
      <c r="I181" s="122"/>
      <c r="J181" s="92"/>
      <c r="K181" s="91"/>
      <c r="L181" s="122"/>
      <c r="M181" s="92"/>
      <c r="N181" s="91"/>
      <c r="O181" s="122"/>
      <c r="P181" s="92"/>
      <c r="Q181" s="91"/>
      <c r="R181" s="122"/>
      <c r="S181" s="92"/>
      <c r="T181" s="92"/>
      <c r="U181" s="187" t="str">
        <f t="shared" si="54"/>
        <v/>
      </c>
      <c r="V181" s="189" t="str">
        <f t="shared" si="55"/>
        <v/>
      </c>
      <c r="W181" s="185" t="str">
        <f t="shared" si="56"/>
        <v/>
      </c>
      <c r="AH181" s="373">
        <v>2009</v>
      </c>
      <c r="AI181" s="450"/>
      <c r="AJ181" s="593"/>
      <c r="AK181" s="451"/>
      <c r="AL181" s="594"/>
      <c r="AM181" s="593"/>
      <c r="AN181" s="451"/>
      <c r="AO181" s="594"/>
      <c r="AP181" s="593"/>
      <c r="AQ181" s="451"/>
      <c r="AR181" s="594"/>
      <c r="AS181" s="593"/>
      <c r="AT181" s="451"/>
      <c r="AU181" s="594"/>
      <c r="AV181" s="593"/>
      <c r="AW181" s="451"/>
      <c r="AX181" s="594"/>
      <c r="AY181" s="593"/>
      <c r="AZ181" s="593"/>
      <c r="BA181" s="450"/>
      <c r="BB181" s="591"/>
      <c r="BC181" s="449"/>
      <c r="BD181" s="309"/>
      <c r="BE181" s="309"/>
      <c r="BF181" s="309"/>
      <c r="BG181" s="309"/>
      <c r="BH181" s="309"/>
      <c r="BI181" s="309"/>
      <c r="BN181" s="442">
        <v>2009</v>
      </c>
      <c r="BO181" s="480"/>
      <c r="BP181" s="587"/>
      <c r="BQ181" s="481"/>
      <c r="BR181" s="588"/>
      <c r="BS181" s="587"/>
      <c r="BT181" s="481"/>
      <c r="BU181" s="588"/>
      <c r="BV181" s="587"/>
      <c r="BW181" s="481"/>
      <c r="BX181" s="588"/>
      <c r="BY181" s="587"/>
      <c r="BZ181" s="481"/>
      <c r="CA181" s="588"/>
      <c r="CB181" s="587"/>
      <c r="CC181" s="481"/>
      <c r="CD181" s="588"/>
      <c r="CE181" s="587"/>
      <c r="CF181" s="584"/>
      <c r="CG181" s="586"/>
      <c r="CH181" s="585"/>
      <c r="CI181" s="583"/>
      <c r="CJ181" s="378"/>
      <c r="CK181" s="378"/>
      <c r="CL181" s="378"/>
      <c r="CM181" s="378"/>
      <c r="CN181" s="378"/>
      <c r="CO181" s="378"/>
      <c r="CP181" s="378"/>
      <c r="CQ181" s="378"/>
      <c r="CR181" s="378"/>
      <c r="CS181" s="378"/>
    </row>
    <row r="182" spans="1:97" ht="14.25" x14ac:dyDescent="0.2">
      <c r="A182" s="4"/>
      <c r="B182" s="8">
        <v>2010</v>
      </c>
      <c r="C182" s="124"/>
      <c r="D182" s="92"/>
      <c r="E182" s="879"/>
      <c r="F182" s="122"/>
      <c r="G182" s="877"/>
      <c r="H182" s="91"/>
      <c r="I182" s="122"/>
      <c r="J182" s="92"/>
      <c r="K182" s="91"/>
      <c r="L182" s="122"/>
      <c r="M182" s="92"/>
      <c r="N182" s="91"/>
      <c r="O182" s="122"/>
      <c r="P182" s="92"/>
      <c r="Q182" s="91"/>
      <c r="R182" s="122"/>
      <c r="S182" s="92"/>
      <c r="T182" s="92"/>
      <c r="U182" s="187" t="str">
        <f t="shared" si="54"/>
        <v/>
      </c>
      <c r="V182" s="189" t="str">
        <f t="shared" si="55"/>
        <v/>
      </c>
      <c r="W182" s="185" t="str">
        <f t="shared" si="56"/>
        <v/>
      </c>
      <c r="AH182" s="373">
        <v>2010</v>
      </c>
      <c r="AI182" s="450"/>
      <c r="AJ182" s="593"/>
      <c r="AK182" s="451"/>
      <c r="AL182" s="594"/>
      <c r="AM182" s="593"/>
      <c r="AN182" s="451"/>
      <c r="AO182" s="594"/>
      <c r="AP182" s="593"/>
      <c r="AQ182" s="451"/>
      <c r="AR182" s="594"/>
      <c r="AS182" s="593"/>
      <c r="AT182" s="451"/>
      <c r="AU182" s="594"/>
      <c r="AV182" s="593"/>
      <c r="AW182" s="451"/>
      <c r="AX182" s="594"/>
      <c r="AY182" s="593"/>
      <c r="AZ182" s="593"/>
      <c r="BA182" s="450"/>
      <c r="BB182" s="591"/>
      <c r="BC182" s="449"/>
      <c r="BD182" s="309"/>
      <c r="BE182" s="309"/>
      <c r="BF182" s="309"/>
      <c r="BG182" s="309"/>
      <c r="BH182" s="309"/>
      <c r="BI182" s="309"/>
      <c r="BN182" s="442">
        <v>2010</v>
      </c>
      <c r="BO182" s="480"/>
      <c r="BP182" s="587"/>
      <c r="BQ182" s="481"/>
      <c r="BR182" s="588"/>
      <c r="BS182" s="587"/>
      <c r="BT182" s="481"/>
      <c r="BU182" s="588"/>
      <c r="BV182" s="587"/>
      <c r="BW182" s="481"/>
      <c r="BX182" s="588"/>
      <c r="BY182" s="587"/>
      <c r="BZ182" s="481"/>
      <c r="CA182" s="588"/>
      <c r="CB182" s="587"/>
      <c r="CC182" s="481"/>
      <c r="CD182" s="588"/>
      <c r="CE182" s="587"/>
      <c r="CF182" s="584"/>
      <c r="CG182" s="586"/>
      <c r="CH182" s="585"/>
      <c r="CI182" s="583"/>
      <c r="CJ182" s="378"/>
      <c r="CK182" s="378"/>
      <c r="CL182" s="378"/>
      <c r="CM182" s="378"/>
      <c r="CN182" s="378"/>
      <c r="CO182" s="378"/>
      <c r="CP182" s="378"/>
      <c r="CQ182" s="378"/>
      <c r="CR182" s="378"/>
      <c r="CS182" s="378"/>
    </row>
    <row r="183" spans="1:97" ht="14.25" x14ac:dyDescent="0.2">
      <c r="A183" s="4"/>
      <c r="B183" s="8">
        <v>2011</v>
      </c>
      <c r="C183" s="124"/>
      <c r="D183" s="92"/>
      <c r="E183" s="879"/>
      <c r="F183" s="122"/>
      <c r="G183" s="877"/>
      <c r="H183" s="91"/>
      <c r="I183" s="122"/>
      <c r="J183" s="92"/>
      <c r="K183" s="91"/>
      <c r="L183" s="122"/>
      <c r="M183" s="92"/>
      <c r="N183" s="91"/>
      <c r="O183" s="122"/>
      <c r="P183" s="92"/>
      <c r="Q183" s="91"/>
      <c r="R183" s="122"/>
      <c r="S183" s="92"/>
      <c r="T183" s="92"/>
      <c r="U183" s="187" t="str">
        <f t="shared" si="54"/>
        <v/>
      </c>
      <c r="V183" s="189" t="str">
        <f t="shared" si="55"/>
        <v/>
      </c>
      <c r="W183" s="185" t="str">
        <f t="shared" si="56"/>
        <v/>
      </c>
      <c r="AH183" s="373">
        <v>2011</v>
      </c>
      <c r="AI183" s="450"/>
      <c r="AJ183" s="593"/>
      <c r="AK183" s="451"/>
      <c r="AL183" s="594"/>
      <c r="AM183" s="593"/>
      <c r="AN183" s="451"/>
      <c r="AO183" s="594"/>
      <c r="AP183" s="593"/>
      <c r="AQ183" s="451"/>
      <c r="AR183" s="594"/>
      <c r="AS183" s="593"/>
      <c r="AT183" s="451"/>
      <c r="AU183" s="594"/>
      <c r="AV183" s="593"/>
      <c r="AW183" s="451"/>
      <c r="AX183" s="594"/>
      <c r="AY183" s="593"/>
      <c r="AZ183" s="593"/>
      <c r="BA183" s="450"/>
      <c r="BB183" s="591"/>
      <c r="BC183" s="449"/>
      <c r="BD183" s="309"/>
      <c r="BE183" s="309"/>
      <c r="BF183" s="309"/>
      <c r="BG183" s="309"/>
      <c r="BH183" s="309"/>
      <c r="BI183" s="309"/>
      <c r="BN183" s="442">
        <v>2011</v>
      </c>
      <c r="BO183" s="480"/>
      <c r="BP183" s="587"/>
      <c r="BQ183" s="481"/>
      <c r="BR183" s="588"/>
      <c r="BS183" s="587"/>
      <c r="BT183" s="481"/>
      <c r="BU183" s="588"/>
      <c r="BV183" s="587"/>
      <c r="BW183" s="481"/>
      <c r="BX183" s="588"/>
      <c r="BY183" s="587"/>
      <c r="BZ183" s="481"/>
      <c r="CA183" s="588"/>
      <c r="CB183" s="587"/>
      <c r="CC183" s="481"/>
      <c r="CD183" s="588"/>
      <c r="CE183" s="587"/>
      <c r="CF183" s="584"/>
      <c r="CG183" s="586"/>
      <c r="CH183" s="585"/>
      <c r="CI183" s="583"/>
      <c r="CJ183" s="378"/>
      <c r="CK183" s="378"/>
      <c r="CL183" s="378"/>
      <c r="CM183" s="378"/>
      <c r="CN183" s="378"/>
      <c r="CO183" s="378"/>
      <c r="CP183" s="378"/>
      <c r="CQ183" s="378"/>
      <c r="CR183" s="378"/>
      <c r="CS183" s="378"/>
    </row>
    <row r="184" spans="1:97" ht="14.25" x14ac:dyDescent="0.2">
      <c r="A184" s="4"/>
      <c r="B184" s="8">
        <v>2012</v>
      </c>
      <c r="C184" s="124"/>
      <c r="D184" s="92"/>
      <c r="E184" s="879"/>
      <c r="F184" s="122"/>
      <c r="G184" s="877"/>
      <c r="H184" s="91"/>
      <c r="I184" s="122"/>
      <c r="J184" s="92"/>
      <c r="K184" s="91"/>
      <c r="L184" s="122"/>
      <c r="M184" s="92"/>
      <c r="N184" s="91"/>
      <c r="O184" s="122"/>
      <c r="P184" s="92"/>
      <c r="Q184" s="91"/>
      <c r="R184" s="122"/>
      <c r="S184" s="92"/>
      <c r="T184" s="92"/>
      <c r="U184" s="187" t="str">
        <f t="shared" si="54"/>
        <v/>
      </c>
      <c r="V184" s="189" t="str">
        <f t="shared" si="55"/>
        <v/>
      </c>
      <c r="W184" s="185" t="str">
        <f t="shared" si="56"/>
        <v/>
      </c>
      <c r="AH184" s="373">
        <v>2012</v>
      </c>
      <c r="AI184" s="450"/>
      <c r="AJ184" s="593"/>
      <c r="AK184" s="451"/>
      <c r="AL184" s="594"/>
      <c r="AM184" s="593"/>
      <c r="AN184" s="451"/>
      <c r="AO184" s="594"/>
      <c r="AP184" s="593"/>
      <c r="AQ184" s="451"/>
      <c r="AR184" s="594"/>
      <c r="AS184" s="593"/>
      <c r="AT184" s="451"/>
      <c r="AU184" s="594"/>
      <c r="AV184" s="593"/>
      <c r="AW184" s="451"/>
      <c r="AX184" s="594"/>
      <c r="AY184" s="593"/>
      <c r="AZ184" s="593"/>
      <c r="BA184" s="450"/>
      <c r="BB184" s="591"/>
      <c r="BC184" s="449"/>
      <c r="BD184" s="309"/>
      <c r="BE184" s="309"/>
      <c r="BF184" s="309"/>
      <c r="BG184" s="309"/>
      <c r="BH184" s="309"/>
      <c r="BI184" s="309"/>
      <c r="BN184" s="442">
        <v>2012</v>
      </c>
      <c r="BO184" s="480"/>
      <c r="BP184" s="587"/>
      <c r="BQ184" s="481"/>
      <c r="BR184" s="588"/>
      <c r="BS184" s="587"/>
      <c r="BT184" s="481"/>
      <c r="BU184" s="588"/>
      <c r="BV184" s="587"/>
      <c r="BW184" s="481"/>
      <c r="BX184" s="588"/>
      <c r="BY184" s="587"/>
      <c r="BZ184" s="481"/>
      <c r="CA184" s="588"/>
      <c r="CB184" s="587"/>
      <c r="CC184" s="481"/>
      <c r="CD184" s="588"/>
      <c r="CE184" s="587"/>
      <c r="CF184" s="584"/>
      <c r="CG184" s="586"/>
      <c r="CH184" s="585"/>
      <c r="CI184" s="583"/>
      <c r="CJ184" s="378"/>
      <c r="CK184" s="378"/>
      <c r="CL184" s="378"/>
      <c r="CM184" s="378"/>
      <c r="CN184" s="378"/>
      <c r="CO184" s="378"/>
      <c r="CP184" s="378"/>
      <c r="CQ184" s="378"/>
      <c r="CR184" s="378"/>
      <c r="CS184" s="378"/>
    </row>
    <row r="185" spans="1:97" ht="14.25" x14ac:dyDescent="0.2">
      <c r="A185" s="4"/>
      <c r="B185" s="8">
        <v>2013</v>
      </c>
      <c r="C185" s="124"/>
      <c r="D185" s="92"/>
      <c r="E185" s="879"/>
      <c r="F185" s="122"/>
      <c r="G185" s="877"/>
      <c r="H185" s="91"/>
      <c r="I185" s="122"/>
      <c r="J185" s="92"/>
      <c r="K185" s="91"/>
      <c r="L185" s="122"/>
      <c r="M185" s="92"/>
      <c r="N185" s="91"/>
      <c r="O185" s="122"/>
      <c r="P185" s="92"/>
      <c r="Q185" s="91"/>
      <c r="R185" s="122"/>
      <c r="S185" s="92"/>
      <c r="T185" s="92"/>
      <c r="U185" s="187" t="str">
        <f t="shared" si="54"/>
        <v/>
      </c>
      <c r="V185" s="189" t="str">
        <f t="shared" si="55"/>
        <v/>
      </c>
      <c r="W185" s="185" t="str">
        <f t="shared" si="56"/>
        <v/>
      </c>
      <c r="AH185" s="373">
        <v>2013</v>
      </c>
      <c r="AI185" s="450"/>
      <c r="AJ185" s="593"/>
      <c r="AK185" s="451"/>
      <c r="AL185" s="594"/>
      <c r="AM185" s="593"/>
      <c r="AN185" s="451"/>
      <c r="AO185" s="594"/>
      <c r="AP185" s="593"/>
      <c r="AQ185" s="451"/>
      <c r="AR185" s="594"/>
      <c r="AS185" s="593"/>
      <c r="AT185" s="451"/>
      <c r="AU185" s="594"/>
      <c r="AV185" s="593"/>
      <c r="AW185" s="451"/>
      <c r="AX185" s="594"/>
      <c r="AY185" s="593"/>
      <c r="AZ185" s="593"/>
      <c r="BA185" s="450"/>
      <c r="BB185" s="591"/>
      <c r="BC185" s="449"/>
      <c r="BD185" s="309"/>
      <c r="BE185" s="309"/>
      <c r="BF185" s="309"/>
      <c r="BG185" s="309"/>
      <c r="BH185" s="309"/>
      <c r="BI185" s="309"/>
      <c r="BN185" s="442">
        <v>2013</v>
      </c>
      <c r="BO185" s="480"/>
      <c r="BP185" s="587"/>
      <c r="BQ185" s="481"/>
      <c r="BR185" s="588"/>
      <c r="BS185" s="587"/>
      <c r="BT185" s="481"/>
      <c r="BU185" s="588"/>
      <c r="BV185" s="587"/>
      <c r="BW185" s="481"/>
      <c r="BX185" s="588"/>
      <c r="BY185" s="587"/>
      <c r="BZ185" s="481"/>
      <c r="CA185" s="588"/>
      <c r="CB185" s="587"/>
      <c r="CC185" s="481"/>
      <c r="CD185" s="588"/>
      <c r="CE185" s="587"/>
      <c r="CF185" s="584"/>
      <c r="CG185" s="586"/>
      <c r="CH185" s="585"/>
      <c r="CI185" s="583"/>
      <c r="CJ185" s="378"/>
      <c r="CK185" s="378"/>
      <c r="CL185" s="378"/>
      <c r="CM185" s="378"/>
      <c r="CN185" s="378"/>
      <c r="CO185" s="378"/>
      <c r="CP185" s="378"/>
      <c r="CQ185" s="378"/>
      <c r="CR185" s="378"/>
      <c r="CS185" s="378"/>
    </row>
    <row r="186" spans="1:97" ht="14.25" x14ac:dyDescent="0.2">
      <c r="A186" s="4"/>
      <c r="B186" s="26">
        <v>2014</v>
      </c>
      <c r="C186" s="124"/>
      <c r="D186" s="94"/>
      <c r="E186" s="879"/>
      <c r="F186" s="123"/>
      <c r="G186" s="878"/>
      <c r="H186" s="91"/>
      <c r="I186" s="123"/>
      <c r="J186" s="94"/>
      <c r="K186" s="93"/>
      <c r="L186" s="123"/>
      <c r="M186" s="94"/>
      <c r="N186" s="93"/>
      <c r="O186" s="123"/>
      <c r="P186" s="94"/>
      <c r="Q186" s="93"/>
      <c r="R186" s="123"/>
      <c r="S186" s="94"/>
      <c r="T186" s="94"/>
      <c r="U186" s="187" t="str">
        <f t="shared" si="54"/>
        <v/>
      </c>
      <c r="V186" s="189" t="str">
        <f t="shared" si="55"/>
        <v/>
      </c>
      <c r="W186" s="185" t="str">
        <f t="shared" si="56"/>
        <v/>
      </c>
      <c r="AH186" s="373">
        <v>2014</v>
      </c>
      <c r="AI186" s="460"/>
      <c r="AJ186" s="595"/>
      <c r="AK186" s="503"/>
      <c r="AL186" s="596"/>
      <c r="AM186" s="595"/>
      <c r="AN186" s="503"/>
      <c r="AO186" s="596"/>
      <c r="AP186" s="595"/>
      <c r="AQ186" s="503"/>
      <c r="AR186" s="596"/>
      <c r="AS186" s="595"/>
      <c r="AT186" s="503"/>
      <c r="AU186" s="596"/>
      <c r="AV186" s="595"/>
      <c r="AW186" s="503"/>
      <c r="AX186" s="596"/>
      <c r="AY186" s="595"/>
      <c r="AZ186" s="595"/>
      <c r="BA186" s="450"/>
      <c r="BB186" s="591"/>
      <c r="BC186" s="449"/>
      <c r="BD186" s="309"/>
      <c r="BE186" s="309"/>
      <c r="BF186" s="309"/>
      <c r="BG186" s="309"/>
      <c r="BH186" s="309"/>
      <c r="BI186" s="309"/>
      <c r="BN186" s="442">
        <v>2014</v>
      </c>
      <c r="BO186" s="480"/>
      <c r="BP186" s="587"/>
      <c r="BQ186" s="481"/>
      <c r="BR186" s="588"/>
      <c r="BS186" s="587"/>
      <c r="BT186" s="481"/>
      <c r="BU186" s="588"/>
      <c r="BV186" s="587"/>
      <c r="BW186" s="481"/>
      <c r="BX186" s="588"/>
      <c r="BY186" s="587"/>
      <c r="BZ186" s="481"/>
      <c r="CA186" s="588"/>
      <c r="CB186" s="587"/>
      <c r="CC186" s="481"/>
      <c r="CD186" s="588"/>
      <c r="CE186" s="587"/>
      <c r="CF186" s="584"/>
      <c r="CG186" s="586"/>
      <c r="CH186" s="585"/>
      <c r="CI186" s="583"/>
      <c r="CJ186" s="378"/>
      <c r="CK186" s="378"/>
      <c r="CL186" s="378"/>
      <c r="CM186" s="378"/>
      <c r="CN186" s="378"/>
      <c r="CO186" s="378"/>
      <c r="CP186" s="378"/>
      <c r="CQ186" s="378"/>
      <c r="CR186" s="378"/>
      <c r="CS186" s="378"/>
    </row>
    <row r="187" spans="1:97" ht="14.25" x14ac:dyDescent="0.2">
      <c r="A187" s="4"/>
      <c r="B187" s="8">
        <v>2015</v>
      </c>
      <c r="C187" s="124"/>
      <c r="D187" s="92"/>
      <c r="E187" s="879"/>
      <c r="F187" s="122"/>
      <c r="G187" s="877"/>
      <c r="H187" s="91"/>
      <c r="I187" s="122"/>
      <c r="J187" s="92"/>
      <c r="K187" s="91"/>
      <c r="L187" s="122"/>
      <c r="M187" s="92"/>
      <c r="N187" s="91"/>
      <c r="O187" s="122"/>
      <c r="P187" s="92"/>
      <c r="Q187" s="91"/>
      <c r="R187" s="122"/>
      <c r="S187" s="92"/>
      <c r="T187" s="92"/>
      <c r="U187" s="187" t="str">
        <f t="shared" si="54"/>
        <v/>
      </c>
      <c r="V187" s="189" t="str">
        <f t="shared" si="55"/>
        <v/>
      </c>
      <c r="W187" s="185" t="str">
        <f t="shared" si="56"/>
        <v/>
      </c>
      <c r="AH187" s="376">
        <v>2015</v>
      </c>
      <c r="AI187" s="450"/>
      <c r="AJ187" s="593"/>
      <c r="AK187" s="451"/>
      <c r="AL187" s="594"/>
      <c r="AM187" s="593"/>
      <c r="AN187" s="451"/>
      <c r="AO187" s="594"/>
      <c r="AP187" s="593"/>
      <c r="AQ187" s="451"/>
      <c r="AR187" s="594"/>
      <c r="AS187" s="593"/>
      <c r="AT187" s="451"/>
      <c r="AU187" s="594"/>
      <c r="AV187" s="593"/>
      <c r="AW187" s="451"/>
      <c r="AX187" s="594"/>
      <c r="AY187" s="593"/>
      <c r="AZ187" s="593"/>
      <c r="BA187" s="450"/>
      <c r="BB187" s="591"/>
      <c r="BC187" s="449"/>
      <c r="BD187" s="309"/>
      <c r="BE187" s="309"/>
      <c r="BF187" s="309"/>
      <c r="BG187" s="309"/>
      <c r="BH187" s="309"/>
      <c r="BI187" s="309"/>
      <c r="BN187" s="443">
        <v>2015</v>
      </c>
      <c r="BO187" s="480"/>
      <c r="BP187" s="587"/>
      <c r="BQ187" s="481"/>
      <c r="BR187" s="588"/>
      <c r="BS187" s="587"/>
      <c r="BT187" s="481"/>
      <c r="BU187" s="588"/>
      <c r="BV187" s="587"/>
      <c r="BW187" s="481"/>
      <c r="BX187" s="588"/>
      <c r="BY187" s="587"/>
      <c r="BZ187" s="481"/>
      <c r="CA187" s="588"/>
      <c r="CB187" s="587"/>
      <c r="CC187" s="481"/>
      <c r="CD187" s="588"/>
      <c r="CE187" s="587"/>
      <c r="CF187" s="584"/>
      <c r="CG187" s="586"/>
      <c r="CH187" s="585"/>
      <c r="CI187" s="583"/>
      <c r="CJ187" s="378"/>
      <c r="CK187" s="378"/>
      <c r="CL187" s="378"/>
      <c r="CM187" s="378"/>
      <c r="CN187" s="378"/>
      <c r="CO187" s="378"/>
      <c r="CP187" s="378"/>
      <c r="CQ187" s="378"/>
      <c r="CR187" s="378"/>
      <c r="CS187" s="378"/>
    </row>
    <row r="188" spans="1:97" ht="14.25" x14ac:dyDescent="0.2">
      <c r="A188" s="4"/>
      <c r="B188" s="8">
        <v>2016</v>
      </c>
      <c r="C188" s="124"/>
      <c r="D188" s="92"/>
      <c r="E188" s="879"/>
      <c r="F188" s="122"/>
      <c r="G188" s="92"/>
      <c r="H188" s="91"/>
      <c r="I188" s="122"/>
      <c r="J188" s="92"/>
      <c r="K188" s="91"/>
      <c r="L188" s="122"/>
      <c r="M188" s="92"/>
      <c r="N188" s="91"/>
      <c r="O188" s="122"/>
      <c r="P188" s="92"/>
      <c r="Q188" s="91"/>
      <c r="R188" s="122"/>
      <c r="S188" s="92"/>
      <c r="T188" s="92"/>
      <c r="U188" s="187" t="str">
        <f t="shared" si="54"/>
        <v/>
      </c>
      <c r="V188" s="189" t="str">
        <f t="shared" si="55"/>
        <v/>
      </c>
      <c r="W188" s="185" t="str">
        <f t="shared" si="56"/>
        <v/>
      </c>
      <c r="AH188" s="373">
        <v>2016</v>
      </c>
      <c r="AI188" s="450"/>
      <c r="AJ188" s="593"/>
      <c r="AK188" s="451"/>
      <c r="AL188" s="594"/>
      <c r="AM188" s="593"/>
      <c r="AN188" s="451"/>
      <c r="AO188" s="594"/>
      <c r="AP188" s="593"/>
      <c r="AQ188" s="451"/>
      <c r="AR188" s="594"/>
      <c r="AS188" s="593"/>
      <c r="AT188" s="451"/>
      <c r="AU188" s="594"/>
      <c r="AV188" s="593"/>
      <c r="AW188" s="451"/>
      <c r="AX188" s="594"/>
      <c r="AY188" s="593"/>
      <c r="AZ188" s="593"/>
      <c r="BA188" s="450"/>
      <c r="BB188" s="591"/>
      <c r="BC188" s="449"/>
      <c r="BD188" s="309"/>
      <c r="BE188" s="309"/>
      <c r="BF188" s="309"/>
      <c r="BG188" s="309"/>
      <c r="BH188" s="309"/>
      <c r="BI188" s="309"/>
      <c r="BN188" s="442">
        <v>2016</v>
      </c>
      <c r="BO188" s="480"/>
      <c r="BP188" s="587"/>
      <c r="BQ188" s="481"/>
      <c r="BR188" s="588"/>
      <c r="BS188" s="587"/>
      <c r="BT188" s="481"/>
      <c r="BU188" s="588"/>
      <c r="BV188" s="587"/>
      <c r="BW188" s="481"/>
      <c r="BX188" s="588"/>
      <c r="BY188" s="587"/>
      <c r="BZ188" s="481"/>
      <c r="CA188" s="588"/>
      <c r="CB188" s="587"/>
      <c r="CC188" s="481"/>
      <c r="CD188" s="588"/>
      <c r="CE188" s="587"/>
      <c r="CF188" s="584"/>
      <c r="CG188" s="586"/>
      <c r="CH188" s="585"/>
      <c r="CI188" s="583"/>
      <c r="CJ188" s="378"/>
      <c r="CK188" s="378"/>
      <c r="CL188" s="378"/>
      <c r="CM188" s="378"/>
      <c r="CN188" s="378"/>
      <c r="CO188" s="378"/>
      <c r="CP188" s="378"/>
      <c r="CQ188" s="378"/>
      <c r="CR188" s="378"/>
      <c r="CS188" s="378"/>
    </row>
    <row r="189" spans="1:97" ht="14.25" x14ac:dyDescent="0.2">
      <c r="A189" s="4"/>
      <c r="B189" s="8">
        <v>2017</v>
      </c>
      <c r="C189" s="124"/>
      <c r="D189" s="92"/>
      <c r="E189" s="879"/>
      <c r="F189" s="122"/>
      <c r="G189" s="92"/>
      <c r="H189" s="91"/>
      <c r="I189" s="122"/>
      <c r="J189" s="92"/>
      <c r="K189" s="91"/>
      <c r="L189" s="122"/>
      <c r="M189" s="92"/>
      <c r="N189" s="91"/>
      <c r="O189" s="122"/>
      <c r="P189" s="92"/>
      <c r="Q189" s="91"/>
      <c r="R189" s="122"/>
      <c r="S189" s="92"/>
      <c r="T189" s="92"/>
      <c r="U189" s="187" t="str">
        <f t="shared" si="54"/>
        <v/>
      </c>
      <c r="V189" s="189" t="str">
        <f t="shared" si="55"/>
        <v/>
      </c>
      <c r="W189" s="185" t="str">
        <f t="shared" si="56"/>
        <v/>
      </c>
      <c r="AH189" s="376">
        <v>2017</v>
      </c>
      <c r="AI189" s="450"/>
      <c r="AJ189" s="593"/>
      <c r="AK189" s="451"/>
      <c r="AL189" s="594"/>
      <c r="AM189" s="593"/>
      <c r="AN189" s="451"/>
      <c r="AO189" s="594"/>
      <c r="AP189" s="593"/>
      <c r="AQ189" s="451"/>
      <c r="AR189" s="594"/>
      <c r="AS189" s="593"/>
      <c r="AT189" s="451"/>
      <c r="AU189" s="594"/>
      <c r="AV189" s="593"/>
      <c r="AW189" s="451"/>
      <c r="AX189" s="594"/>
      <c r="AY189" s="593"/>
      <c r="AZ189" s="593"/>
      <c r="BA189" s="450"/>
      <c r="BB189" s="591"/>
      <c r="BC189" s="449"/>
      <c r="BD189" s="309"/>
      <c r="BE189" s="309"/>
      <c r="BF189" s="309"/>
      <c r="BG189" s="309"/>
      <c r="BH189" s="309"/>
      <c r="BI189" s="309"/>
      <c r="BN189" s="443">
        <v>2017</v>
      </c>
      <c r="BO189" s="480"/>
      <c r="BP189" s="587"/>
      <c r="BQ189" s="481"/>
      <c r="BR189" s="588"/>
      <c r="BS189" s="587"/>
      <c r="BT189" s="481"/>
      <c r="BU189" s="588"/>
      <c r="BV189" s="587"/>
      <c r="BW189" s="481"/>
      <c r="BX189" s="588"/>
      <c r="BY189" s="587"/>
      <c r="BZ189" s="481"/>
      <c r="CA189" s="588"/>
      <c r="CB189" s="587"/>
      <c r="CC189" s="481"/>
      <c r="CD189" s="588"/>
      <c r="CE189" s="587"/>
      <c r="CF189" s="584"/>
      <c r="CG189" s="586"/>
      <c r="CH189" s="585"/>
      <c r="CI189" s="583"/>
      <c r="CJ189" s="378"/>
      <c r="CK189" s="378"/>
      <c r="CL189" s="378"/>
      <c r="CM189" s="378"/>
      <c r="CN189" s="378"/>
      <c r="CO189" s="378"/>
      <c r="CP189" s="378"/>
      <c r="CQ189" s="378"/>
      <c r="CR189" s="378"/>
      <c r="CS189" s="378"/>
    </row>
    <row r="190" spans="1:97" ht="14.25" x14ac:dyDescent="0.2">
      <c r="A190" s="4"/>
      <c r="B190" s="8">
        <v>2018</v>
      </c>
      <c r="C190" s="124"/>
      <c r="D190" s="92"/>
      <c r="E190" s="879"/>
      <c r="F190" s="122"/>
      <c r="G190" s="92"/>
      <c r="H190" s="91"/>
      <c r="I190" s="122"/>
      <c r="J190" s="92"/>
      <c r="K190" s="91"/>
      <c r="L190" s="122"/>
      <c r="M190" s="92"/>
      <c r="N190" s="91"/>
      <c r="O190" s="122"/>
      <c r="P190" s="92"/>
      <c r="Q190" s="91"/>
      <c r="R190" s="122"/>
      <c r="S190" s="92"/>
      <c r="T190" s="92"/>
      <c r="U190" s="187" t="str">
        <f t="shared" si="54"/>
        <v/>
      </c>
      <c r="V190" s="189" t="str">
        <f t="shared" si="55"/>
        <v/>
      </c>
      <c r="W190" s="185" t="str">
        <f t="shared" si="56"/>
        <v/>
      </c>
      <c r="AH190" s="373">
        <v>2018</v>
      </c>
      <c r="AI190" s="450"/>
      <c r="AJ190" s="593"/>
      <c r="AK190" s="451"/>
      <c r="AL190" s="594"/>
      <c r="AM190" s="593"/>
      <c r="AN190" s="451"/>
      <c r="AO190" s="594"/>
      <c r="AP190" s="593"/>
      <c r="AQ190" s="451"/>
      <c r="AR190" s="594"/>
      <c r="AS190" s="593"/>
      <c r="AT190" s="451"/>
      <c r="AU190" s="594"/>
      <c r="AV190" s="593"/>
      <c r="AW190" s="451"/>
      <c r="AX190" s="594"/>
      <c r="AY190" s="593"/>
      <c r="AZ190" s="593"/>
      <c r="BA190" s="450"/>
      <c r="BB190" s="591"/>
      <c r="BC190" s="449"/>
      <c r="BD190" s="309"/>
      <c r="BE190" s="309"/>
      <c r="BF190" s="309"/>
      <c r="BG190" s="309"/>
      <c r="BH190" s="309"/>
      <c r="BI190" s="309"/>
      <c r="BN190" s="442">
        <v>2018</v>
      </c>
      <c r="BO190" s="480"/>
      <c r="BP190" s="587"/>
      <c r="BQ190" s="481"/>
      <c r="BR190" s="588"/>
      <c r="BS190" s="587"/>
      <c r="BT190" s="481"/>
      <c r="BU190" s="588"/>
      <c r="BV190" s="587"/>
      <c r="BW190" s="481"/>
      <c r="BX190" s="588"/>
      <c r="BY190" s="587"/>
      <c r="BZ190" s="481"/>
      <c r="CA190" s="588"/>
      <c r="CB190" s="587"/>
      <c r="CC190" s="481"/>
      <c r="CD190" s="588"/>
      <c r="CE190" s="587"/>
      <c r="CF190" s="584"/>
      <c r="CG190" s="586"/>
      <c r="CH190" s="585"/>
      <c r="CI190" s="583"/>
      <c r="CJ190" s="378"/>
      <c r="CK190" s="378"/>
      <c r="CL190" s="378"/>
      <c r="CM190" s="378"/>
      <c r="CN190" s="378"/>
      <c r="CO190" s="378"/>
      <c r="CP190" s="378"/>
      <c r="CQ190" s="378"/>
      <c r="CR190" s="378"/>
      <c r="CS190" s="378"/>
    </row>
    <row r="191" spans="1:97" ht="14.25" x14ac:dyDescent="0.2">
      <c r="A191" s="4"/>
      <c r="B191" s="8">
        <v>2019</v>
      </c>
      <c r="C191" s="124"/>
      <c r="D191" s="92"/>
      <c r="E191" s="879"/>
      <c r="F191" s="122"/>
      <c r="G191" s="92"/>
      <c r="H191" s="91"/>
      <c r="I191" s="122"/>
      <c r="J191" s="92"/>
      <c r="K191" s="91"/>
      <c r="L191" s="122"/>
      <c r="M191" s="92"/>
      <c r="N191" s="91"/>
      <c r="O191" s="122"/>
      <c r="P191" s="92"/>
      <c r="Q191" s="91"/>
      <c r="R191" s="122"/>
      <c r="S191" s="92"/>
      <c r="T191" s="92"/>
      <c r="U191" s="187" t="str">
        <f t="shared" si="54"/>
        <v/>
      </c>
      <c r="V191" s="189" t="str">
        <f t="shared" si="55"/>
        <v/>
      </c>
      <c r="W191" s="185" t="str">
        <f t="shared" si="56"/>
        <v/>
      </c>
      <c r="AH191" s="376">
        <v>2019</v>
      </c>
      <c r="AI191" s="450"/>
      <c r="AJ191" s="593"/>
      <c r="AK191" s="451"/>
      <c r="AL191" s="594"/>
      <c r="AM191" s="593"/>
      <c r="AN191" s="451"/>
      <c r="AO191" s="594"/>
      <c r="AP191" s="593"/>
      <c r="AQ191" s="451"/>
      <c r="AR191" s="594"/>
      <c r="AS191" s="593"/>
      <c r="AT191" s="451"/>
      <c r="AU191" s="594"/>
      <c r="AV191" s="593"/>
      <c r="AW191" s="451"/>
      <c r="AX191" s="594"/>
      <c r="AY191" s="593"/>
      <c r="AZ191" s="593"/>
      <c r="BA191" s="450"/>
      <c r="BB191" s="591"/>
      <c r="BC191" s="449"/>
      <c r="BD191" s="309"/>
      <c r="BE191" s="309"/>
      <c r="BF191" s="309"/>
      <c r="BG191" s="309"/>
      <c r="BH191" s="309"/>
      <c r="BI191" s="309"/>
      <c r="BN191" s="443">
        <v>2019</v>
      </c>
      <c r="BO191" s="480"/>
      <c r="BP191" s="587"/>
      <c r="BQ191" s="481"/>
      <c r="BR191" s="588"/>
      <c r="BS191" s="587"/>
      <c r="BT191" s="481"/>
      <c r="BU191" s="588"/>
      <c r="BV191" s="587"/>
      <c r="BW191" s="481"/>
      <c r="BX191" s="588"/>
      <c r="BY191" s="587"/>
      <c r="BZ191" s="481"/>
      <c r="CA191" s="588"/>
      <c r="CB191" s="587"/>
      <c r="CC191" s="481"/>
      <c r="CD191" s="588"/>
      <c r="CE191" s="587"/>
      <c r="CF191" s="584"/>
      <c r="CG191" s="586"/>
      <c r="CH191" s="585"/>
      <c r="CI191" s="583"/>
      <c r="CJ191" s="378"/>
      <c r="CK191" s="378"/>
      <c r="CL191" s="378"/>
      <c r="CM191" s="378"/>
      <c r="CN191" s="378"/>
      <c r="CO191" s="378"/>
      <c r="CP191" s="378"/>
      <c r="CQ191" s="378"/>
      <c r="CR191" s="378"/>
      <c r="CS191" s="378"/>
    </row>
    <row r="192" spans="1:97" ht="14.25" x14ac:dyDescent="0.2">
      <c r="A192" s="4"/>
      <c r="B192" s="8">
        <v>2020</v>
      </c>
      <c r="C192" s="124"/>
      <c r="D192" s="92"/>
      <c r="E192" s="879"/>
      <c r="F192" s="122"/>
      <c r="G192" s="92"/>
      <c r="H192" s="91"/>
      <c r="I192" s="122"/>
      <c r="J192" s="92"/>
      <c r="K192" s="91"/>
      <c r="L192" s="122"/>
      <c r="M192" s="92"/>
      <c r="N192" s="91"/>
      <c r="O192" s="122"/>
      <c r="P192" s="92"/>
      <c r="Q192" s="91"/>
      <c r="R192" s="122"/>
      <c r="S192" s="92"/>
      <c r="T192" s="92"/>
      <c r="U192" s="187" t="str">
        <f t="shared" si="54"/>
        <v/>
      </c>
      <c r="V192" s="189" t="str">
        <f t="shared" si="55"/>
        <v/>
      </c>
      <c r="W192" s="185" t="str">
        <f t="shared" si="56"/>
        <v/>
      </c>
      <c r="AH192" s="376">
        <v>2020</v>
      </c>
      <c r="AI192" s="450"/>
      <c r="AJ192" s="593"/>
      <c r="AK192" s="451"/>
      <c r="AL192" s="594"/>
      <c r="AM192" s="593"/>
      <c r="AN192" s="451"/>
      <c r="AO192" s="594"/>
      <c r="AP192" s="593"/>
      <c r="AQ192" s="451"/>
      <c r="AR192" s="594"/>
      <c r="AS192" s="593"/>
      <c r="AT192" s="451"/>
      <c r="AU192" s="594"/>
      <c r="AV192" s="593"/>
      <c r="AW192" s="451"/>
      <c r="AX192" s="594"/>
      <c r="AY192" s="593"/>
      <c r="AZ192" s="593"/>
      <c r="BA192" s="450"/>
      <c r="BB192" s="591"/>
      <c r="BC192" s="449"/>
      <c r="BD192" s="309"/>
      <c r="BE192" s="309"/>
      <c r="BF192" s="309"/>
      <c r="BG192" s="309"/>
      <c r="BH192" s="309"/>
      <c r="BI192" s="309"/>
      <c r="BN192" s="443">
        <v>2020</v>
      </c>
      <c r="BO192" s="480"/>
      <c r="BP192" s="587"/>
      <c r="BQ192" s="481"/>
      <c r="BR192" s="588"/>
      <c r="BS192" s="587"/>
      <c r="BT192" s="481"/>
      <c r="BU192" s="588"/>
      <c r="BV192" s="587"/>
      <c r="BW192" s="481"/>
      <c r="BX192" s="588"/>
      <c r="BY192" s="587"/>
      <c r="BZ192" s="481"/>
      <c r="CA192" s="588"/>
      <c r="CB192" s="587"/>
      <c r="CC192" s="481"/>
      <c r="CD192" s="588"/>
      <c r="CE192" s="587"/>
      <c r="CF192" s="584"/>
      <c r="CG192" s="586"/>
      <c r="CH192" s="585"/>
      <c r="CI192" s="583"/>
      <c r="CJ192" s="378"/>
      <c r="CK192" s="378"/>
      <c r="CL192" s="378"/>
      <c r="CM192" s="378"/>
      <c r="CN192" s="378"/>
      <c r="CO192" s="378"/>
      <c r="CP192" s="378"/>
      <c r="CQ192" s="378"/>
      <c r="CR192" s="378"/>
      <c r="CS192" s="378"/>
    </row>
    <row r="193" spans="1:97" ht="14.25" x14ac:dyDescent="0.2">
      <c r="A193" s="4"/>
      <c r="B193" s="8">
        <v>2021</v>
      </c>
      <c r="C193" s="124"/>
      <c r="D193" s="92"/>
      <c r="E193" s="879"/>
      <c r="F193" s="122"/>
      <c r="G193" s="92"/>
      <c r="H193" s="91"/>
      <c r="I193" s="122"/>
      <c r="J193" s="92"/>
      <c r="K193" s="91"/>
      <c r="L193" s="122"/>
      <c r="M193" s="92"/>
      <c r="N193" s="91"/>
      <c r="O193" s="122"/>
      <c r="P193" s="92"/>
      <c r="Q193" s="91"/>
      <c r="R193" s="122"/>
      <c r="S193" s="92"/>
      <c r="T193" s="92"/>
      <c r="U193" s="187" t="str">
        <f t="shared" ref="U193:U194" si="57">IF(COUNT(C193,F193,I193,L193,O193,R193)&lt;&gt;0,C193+F193+I193+L193+O193+R193,"")</f>
        <v/>
      </c>
      <c r="V193" s="189" t="str">
        <f t="shared" ref="V193:V194" si="58">IF(COUNT(D193,G193,J193,M193,P193,S193)&lt;&gt;0,D193+G193+J193+M193+P193+S193,"")</f>
        <v/>
      </c>
      <c r="W193" s="185" t="str">
        <f t="shared" ref="W193:W194" si="59">IF(COUNT(E193,H193,K193,N193,Q193,T193)&lt;&gt;0,E193+H193+K193+N193+Q193+T193,"")</f>
        <v/>
      </c>
      <c r="AH193" s="376">
        <v>2021</v>
      </c>
      <c r="AI193" s="450"/>
      <c r="AJ193" s="593"/>
      <c r="AK193" s="451"/>
      <c r="AL193" s="594"/>
      <c r="AM193" s="593"/>
      <c r="AN193" s="451"/>
      <c r="AO193" s="594"/>
      <c r="AP193" s="593"/>
      <c r="AQ193" s="451"/>
      <c r="AR193" s="594"/>
      <c r="AS193" s="593"/>
      <c r="AT193" s="451"/>
      <c r="AU193" s="594"/>
      <c r="AV193" s="593"/>
      <c r="AW193" s="451"/>
      <c r="AX193" s="594"/>
      <c r="AY193" s="593"/>
      <c r="AZ193" s="593"/>
      <c r="BA193" s="450"/>
      <c r="BB193" s="591"/>
      <c r="BC193" s="449"/>
      <c r="BD193" s="309"/>
      <c r="BE193" s="309"/>
      <c r="BF193" s="309"/>
      <c r="BG193" s="309"/>
      <c r="BH193" s="309"/>
      <c r="BI193" s="309"/>
      <c r="BN193" s="443">
        <v>2021</v>
      </c>
      <c r="BO193" s="480"/>
      <c r="BP193" s="587"/>
      <c r="BQ193" s="481"/>
      <c r="BR193" s="588"/>
      <c r="BS193" s="587"/>
      <c r="BT193" s="481"/>
      <c r="BU193" s="588"/>
      <c r="BV193" s="587"/>
      <c r="BW193" s="481"/>
      <c r="BX193" s="588"/>
      <c r="BY193" s="587"/>
      <c r="BZ193" s="481"/>
      <c r="CA193" s="588"/>
      <c r="CB193" s="587"/>
      <c r="CC193" s="481"/>
      <c r="CD193" s="588"/>
      <c r="CE193" s="587"/>
      <c r="CF193" s="584"/>
      <c r="CG193" s="586"/>
      <c r="CH193" s="585"/>
      <c r="CI193" s="583"/>
      <c r="CJ193" s="378"/>
      <c r="CK193" s="378"/>
      <c r="CL193" s="378"/>
      <c r="CM193" s="378"/>
      <c r="CN193" s="378"/>
      <c r="CO193" s="378"/>
      <c r="CP193" s="378"/>
      <c r="CQ193" s="378"/>
      <c r="CR193" s="378"/>
      <c r="CS193" s="378"/>
    </row>
    <row r="194" spans="1:97" ht="14.25" x14ac:dyDescent="0.2">
      <c r="A194" s="4"/>
      <c r="B194" s="8">
        <v>2022</v>
      </c>
      <c r="C194" s="124"/>
      <c r="D194" s="92"/>
      <c r="E194" s="879"/>
      <c r="F194" s="122"/>
      <c r="G194" s="92"/>
      <c r="H194" s="91"/>
      <c r="I194" s="122"/>
      <c r="J194" s="92"/>
      <c r="K194" s="91"/>
      <c r="L194" s="122"/>
      <c r="M194" s="92"/>
      <c r="N194" s="91"/>
      <c r="O194" s="122"/>
      <c r="P194" s="92"/>
      <c r="Q194" s="91"/>
      <c r="R194" s="122"/>
      <c r="S194" s="92"/>
      <c r="T194" s="92"/>
      <c r="U194" s="187" t="str">
        <f t="shared" si="57"/>
        <v/>
      </c>
      <c r="V194" s="189" t="str">
        <f t="shared" si="58"/>
        <v/>
      </c>
      <c r="W194" s="185" t="str">
        <f t="shared" si="59"/>
        <v/>
      </c>
      <c r="AH194" s="376">
        <v>2022</v>
      </c>
      <c r="AI194" s="450"/>
      <c r="AJ194" s="593"/>
      <c r="AK194" s="451"/>
      <c r="AL194" s="594"/>
      <c r="AM194" s="593"/>
      <c r="AN194" s="451"/>
      <c r="AO194" s="594"/>
      <c r="AP194" s="593"/>
      <c r="AQ194" s="451"/>
      <c r="AR194" s="594"/>
      <c r="AS194" s="593"/>
      <c r="AT194" s="451"/>
      <c r="AU194" s="594"/>
      <c r="AV194" s="593"/>
      <c r="AW194" s="451"/>
      <c r="AX194" s="594"/>
      <c r="AY194" s="593"/>
      <c r="AZ194" s="593"/>
      <c r="BA194" s="450"/>
      <c r="BB194" s="591"/>
      <c r="BC194" s="449"/>
      <c r="BD194" s="309"/>
      <c r="BE194" s="309"/>
      <c r="BF194" s="309"/>
      <c r="BG194" s="309"/>
      <c r="BH194" s="309"/>
      <c r="BI194" s="309"/>
      <c r="BN194" s="443">
        <v>2022</v>
      </c>
      <c r="BO194" s="480"/>
      <c r="BP194" s="587"/>
      <c r="BQ194" s="481"/>
      <c r="BR194" s="588"/>
      <c r="BS194" s="587"/>
      <c r="BT194" s="481"/>
      <c r="BU194" s="588"/>
      <c r="BV194" s="587"/>
      <c r="BW194" s="481"/>
      <c r="BX194" s="588"/>
      <c r="BY194" s="587"/>
      <c r="BZ194" s="481"/>
      <c r="CA194" s="588"/>
      <c r="CB194" s="587"/>
      <c r="CC194" s="481"/>
      <c r="CD194" s="588"/>
      <c r="CE194" s="587"/>
      <c r="CF194" s="584"/>
      <c r="CG194" s="586"/>
      <c r="CH194" s="585"/>
      <c r="CI194" s="583"/>
      <c r="CJ194" s="378"/>
      <c r="CK194" s="378"/>
      <c r="CL194" s="378"/>
      <c r="CM194" s="378"/>
      <c r="CN194" s="378"/>
      <c r="CO194" s="378"/>
      <c r="CP194" s="378"/>
      <c r="CQ194" s="378"/>
      <c r="CR194" s="378"/>
      <c r="CS194" s="378"/>
    </row>
    <row r="195" spans="1:97" ht="14.25" x14ac:dyDescent="0.2">
      <c r="A195" s="4"/>
      <c r="B195" s="8">
        <v>2023</v>
      </c>
      <c r="C195" s="124"/>
      <c r="D195" s="92"/>
      <c r="E195" s="879"/>
      <c r="F195" s="122"/>
      <c r="G195" s="92"/>
      <c r="H195" s="91"/>
      <c r="I195" s="122"/>
      <c r="J195" s="92"/>
      <c r="K195" s="91"/>
      <c r="L195" s="122"/>
      <c r="M195" s="92"/>
      <c r="N195" s="91"/>
      <c r="O195" s="122"/>
      <c r="P195" s="92"/>
      <c r="Q195" s="91"/>
      <c r="R195" s="122"/>
      <c r="S195" s="92"/>
      <c r="T195" s="92"/>
      <c r="U195" s="187" t="str">
        <f t="shared" ref="U195:U196" si="60">IF(COUNT(C195,F195,I195,L195,O195,R195)&lt;&gt;0,C195+F195+I195+L195+O195+R195,"")</f>
        <v/>
      </c>
      <c r="V195" s="189" t="str">
        <f t="shared" ref="V195:V196" si="61">IF(COUNT(D195,G195,J195,M195,P195,S195)&lt;&gt;0,D195+G195+J195+M195+P195+S195,"")</f>
        <v/>
      </c>
      <c r="W195" s="185" t="str">
        <f t="shared" ref="W195:W196" si="62">IF(COUNT(E195,H195,K195,N195,Q195,T195)&lt;&gt;0,E195+H195+K195+N195+Q195+T195,"")</f>
        <v/>
      </c>
      <c r="AH195" s="376">
        <v>2023</v>
      </c>
      <c r="AI195" s="450"/>
      <c r="AJ195" s="593"/>
      <c r="AK195" s="451"/>
      <c r="AL195" s="594"/>
      <c r="AM195" s="593"/>
      <c r="AN195" s="451"/>
      <c r="AO195" s="594"/>
      <c r="AP195" s="593"/>
      <c r="AQ195" s="451"/>
      <c r="AR195" s="594"/>
      <c r="AS195" s="593"/>
      <c r="AT195" s="451"/>
      <c r="AU195" s="594"/>
      <c r="AV195" s="593"/>
      <c r="AW195" s="451"/>
      <c r="AX195" s="594"/>
      <c r="AY195" s="593"/>
      <c r="AZ195" s="593"/>
      <c r="BA195" s="450"/>
      <c r="BB195" s="591"/>
      <c r="BC195" s="449"/>
      <c r="BD195" s="309"/>
      <c r="BE195" s="309"/>
      <c r="BF195" s="309"/>
      <c r="BG195" s="309"/>
      <c r="BH195" s="309"/>
      <c r="BI195" s="309"/>
      <c r="BN195" s="443">
        <v>2023</v>
      </c>
      <c r="BO195" s="480"/>
      <c r="BP195" s="587"/>
      <c r="BQ195" s="481"/>
      <c r="BR195" s="588"/>
      <c r="BS195" s="587"/>
      <c r="BT195" s="481"/>
      <c r="BU195" s="588"/>
      <c r="BV195" s="587"/>
      <c r="BW195" s="481"/>
      <c r="BX195" s="588"/>
      <c r="BY195" s="587"/>
      <c r="BZ195" s="481"/>
      <c r="CA195" s="588"/>
      <c r="CB195" s="587"/>
      <c r="CC195" s="481"/>
      <c r="CD195" s="588"/>
      <c r="CE195" s="587"/>
      <c r="CF195" s="584"/>
      <c r="CG195" s="586"/>
      <c r="CH195" s="585"/>
      <c r="CI195" s="583"/>
      <c r="CJ195" s="378"/>
      <c r="CK195" s="378"/>
      <c r="CL195" s="378"/>
      <c r="CM195" s="378"/>
      <c r="CN195" s="378"/>
      <c r="CO195" s="378"/>
      <c r="CP195" s="378"/>
      <c r="CQ195" s="378"/>
      <c r="CR195" s="378"/>
      <c r="CS195" s="378"/>
    </row>
    <row r="196" spans="1:97" ht="14.25" x14ac:dyDescent="0.2">
      <c r="A196" s="4"/>
      <c r="B196" s="8">
        <v>2024</v>
      </c>
      <c r="C196" s="124"/>
      <c r="D196" s="92"/>
      <c r="E196" s="879"/>
      <c r="F196" s="122"/>
      <c r="G196" s="92"/>
      <c r="H196" s="91"/>
      <c r="I196" s="122"/>
      <c r="J196" s="92"/>
      <c r="K196" s="91"/>
      <c r="L196" s="122"/>
      <c r="M196" s="92"/>
      <c r="N196" s="91"/>
      <c r="O196" s="122"/>
      <c r="P196" s="92"/>
      <c r="Q196" s="91"/>
      <c r="R196" s="122"/>
      <c r="S196" s="92"/>
      <c r="T196" s="92"/>
      <c r="U196" s="187" t="str">
        <f t="shared" si="60"/>
        <v/>
      </c>
      <c r="V196" s="189" t="str">
        <f t="shared" si="61"/>
        <v/>
      </c>
      <c r="W196" s="185" t="str">
        <f t="shared" si="62"/>
        <v/>
      </c>
      <c r="AH196" s="1150">
        <v>2024</v>
      </c>
      <c r="AI196" s="450"/>
      <c r="AJ196" s="593"/>
      <c r="AK196" s="451"/>
      <c r="AL196" s="594"/>
      <c r="AM196" s="593"/>
      <c r="AN196" s="451"/>
      <c r="AO196" s="594"/>
      <c r="AP196" s="593"/>
      <c r="AQ196" s="451"/>
      <c r="AR196" s="594"/>
      <c r="AS196" s="593"/>
      <c r="AT196" s="451"/>
      <c r="AU196" s="594"/>
      <c r="AV196" s="593"/>
      <c r="AW196" s="451"/>
      <c r="AX196" s="594"/>
      <c r="AY196" s="593"/>
      <c r="AZ196" s="593"/>
      <c r="BA196" s="450"/>
      <c r="BB196" s="591"/>
      <c r="BC196" s="449"/>
      <c r="BD196" s="309"/>
      <c r="BE196" s="309"/>
      <c r="BF196" s="309"/>
      <c r="BG196" s="309"/>
      <c r="BH196" s="309"/>
      <c r="BI196" s="309"/>
      <c r="BN196" s="443">
        <v>2024</v>
      </c>
      <c r="BO196" s="480"/>
      <c r="BP196" s="587"/>
      <c r="BQ196" s="481"/>
      <c r="BR196" s="588"/>
      <c r="BS196" s="587"/>
      <c r="BT196" s="481"/>
      <c r="BU196" s="588"/>
      <c r="BV196" s="587"/>
      <c r="BW196" s="481"/>
      <c r="BX196" s="588"/>
      <c r="BY196" s="587"/>
      <c r="BZ196" s="481"/>
      <c r="CA196" s="588"/>
      <c r="CB196" s="587"/>
      <c r="CC196" s="481"/>
      <c r="CD196" s="588"/>
      <c r="CE196" s="587"/>
      <c r="CF196" s="584"/>
      <c r="CG196" s="586"/>
      <c r="CH196" s="585"/>
      <c r="CI196" s="583"/>
      <c r="CJ196" s="378"/>
      <c r="CK196" s="378"/>
      <c r="CL196" s="378"/>
      <c r="CM196" s="378"/>
      <c r="CN196" s="378"/>
      <c r="CO196" s="378"/>
      <c r="CP196" s="378"/>
      <c r="CQ196" s="378"/>
      <c r="CR196" s="378"/>
      <c r="CS196" s="378"/>
    </row>
    <row r="197" spans="1:97" ht="14.25" customHeight="1" thickBot="1" x14ac:dyDescent="0.25">
      <c r="B197" s="141" t="s">
        <v>1340</v>
      </c>
      <c r="C197" s="555"/>
      <c r="D197" s="559"/>
      <c r="E197" s="556"/>
      <c r="F197" s="560"/>
      <c r="G197" s="559"/>
      <c r="H197" s="556"/>
      <c r="I197" s="560"/>
      <c r="J197" s="559"/>
      <c r="K197" s="556"/>
      <c r="L197" s="560"/>
      <c r="M197" s="559"/>
      <c r="N197" s="556"/>
      <c r="O197" s="560"/>
      <c r="P197" s="559"/>
      <c r="Q197" s="556"/>
      <c r="R197" s="560"/>
      <c r="S197" s="559"/>
      <c r="T197" s="559"/>
      <c r="U197" s="186" t="str">
        <f t="shared" ref="U197" si="63">IF(COUNT(C197,F197,I197,L197,O197,R197)&lt;&gt;0,C197+F197+I197+L197+O197+R197,"")</f>
        <v/>
      </c>
      <c r="V197" s="190" t="str">
        <f t="shared" ref="V197" si="64">IF(COUNT(D197,G197,J197,M197,P197,S197)&lt;&gt;0,D197+G197+J197+M197+P197+S197,"")</f>
        <v/>
      </c>
      <c r="W197" s="184" t="str">
        <f t="shared" ref="W197" si="65">IF(COUNT(E197,H197,K197,N197,Q197,T197)&lt;&gt;0,E197+H197+K197+N197+Q197+T197,"")</f>
        <v/>
      </c>
      <c r="AH197" s="1112"/>
      <c r="AI197" s="309"/>
      <c r="AJ197" s="309"/>
      <c r="AK197" s="309"/>
      <c r="AL197" s="309"/>
      <c r="AM197" s="309"/>
      <c r="AN197" s="309"/>
      <c r="AO197" s="309"/>
      <c r="AP197" s="309"/>
      <c r="AQ197" s="309"/>
      <c r="AR197" s="309"/>
      <c r="AS197" s="309"/>
      <c r="AT197" s="309"/>
      <c r="AU197" s="309"/>
      <c r="AV197" s="309"/>
      <c r="AW197" s="309"/>
      <c r="AX197" s="309"/>
      <c r="AY197" s="309"/>
      <c r="AZ197" s="309"/>
      <c r="BA197" s="309"/>
      <c r="BB197" s="309"/>
      <c r="BC197" s="309"/>
      <c r="BD197" s="309"/>
      <c r="BE197" s="309"/>
      <c r="BF197" s="309"/>
      <c r="BG197" s="309"/>
      <c r="BH197" s="309"/>
      <c r="BI197" s="309"/>
      <c r="BN197" s="1360"/>
      <c r="BO197" s="1124"/>
      <c r="BP197" s="1125"/>
      <c r="BQ197" s="1120"/>
      <c r="BR197" s="1126"/>
      <c r="BS197" s="1125"/>
      <c r="BT197" s="1120"/>
      <c r="BU197" s="1126"/>
      <c r="BV197" s="1125"/>
      <c r="BW197" s="1120"/>
      <c r="BX197" s="1126"/>
      <c r="BY197" s="1125"/>
      <c r="BZ197" s="1120"/>
      <c r="CA197" s="1126"/>
      <c r="CB197" s="1125"/>
      <c r="CC197" s="1120"/>
      <c r="CD197" s="1126"/>
      <c r="CE197" s="1125"/>
      <c r="CF197" s="1119"/>
      <c r="CG197" s="1126"/>
      <c r="CH197" s="1125"/>
      <c r="CI197" s="1119"/>
      <c r="CJ197" s="378"/>
      <c r="CK197" s="378"/>
      <c r="CL197" s="378"/>
      <c r="CM197" s="378"/>
      <c r="CN197" s="378"/>
      <c r="CO197" s="378"/>
      <c r="CP197" s="378"/>
      <c r="CQ197" s="378"/>
      <c r="CR197" s="378"/>
      <c r="CS197" s="378"/>
    </row>
    <row r="198" spans="1:97" ht="108.95" customHeight="1" thickBot="1" x14ac:dyDescent="0.25">
      <c r="B198" s="275" t="s">
        <v>1320</v>
      </c>
      <c r="C198" s="880"/>
      <c r="D198" s="880"/>
      <c r="E198" s="880"/>
      <c r="F198" s="880"/>
      <c r="G198" s="880"/>
      <c r="H198" s="880"/>
      <c r="I198" s="880"/>
      <c r="J198" s="880"/>
      <c r="K198" s="880"/>
      <c r="L198" s="880"/>
      <c r="M198" s="880"/>
      <c r="N198" s="880"/>
      <c r="O198" s="880"/>
      <c r="P198" s="880"/>
      <c r="Q198" s="880"/>
      <c r="R198" s="880"/>
      <c r="S198" s="880"/>
      <c r="T198" s="880"/>
      <c r="U198" s="197"/>
      <c r="V198" s="761"/>
      <c r="W198" s="198"/>
      <c r="AH198" s="309"/>
      <c r="AI198" s="309"/>
      <c r="AJ198" s="309"/>
      <c r="AK198" s="309"/>
      <c r="AL198" s="309"/>
      <c r="AM198" s="309"/>
      <c r="AN198" s="309"/>
      <c r="AO198" s="309"/>
      <c r="AP198" s="309"/>
      <c r="AQ198" s="309"/>
      <c r="AR198" s="309"/>
      <c r="AS198" s="309"/>
      <c r="AT198" s="309"/>
      <c r="AU198" s="309"/>
      <c r="AV198" s="309"/>
      <c r="AW198" s="309"/>
      <c r="AX198" s="309"/>
      <c r="AY198" s="309"/>
      <c r="AZ198" s="309"/>
      <c r="BA198" s="309"/>
      <c r="BB198" s="309"/>
      <c r="BC198" s="309"/>
      <c r="BD198" s="309"/>
      <c r="BE198" s="309"/>
      <c r="BF198" s="309"/>
      <c r="BG198" s="309"/>
      <c r="BH198" s="309"/>
      <c r="BI198" s="309"/>
      <c r="BN198" s="378"/>
      <c r="BO198" s="378"/>
      <c r="BP198" s="378"/>
      <c r="BQ198" s="378"/>
      <c r="BR198" s="378"/>
      <c r="BS198" s="378"/>
      <c r="BT198" s="378"/>
      <c r="BU198" s="378"/>
      <c r="BV198" s="378"/>
      <c r="BW198" s="378"/>
      <c r="BX198" s="378"/>
      <c r="BY198" s="378"/>
      <c r="BZ198" s="378"/>
      <c r="CA198" s="378"/>
      <c r="CB198" s="378"/>
      <c r="CC198" s="378"/>
      <c r="CD198" s="378"/>
      <c r="CE198" s="378"/>
      <c r="CF198" s="378"/>
      <c r="CG198" s="378"/>
      <c r="CH198" s="378"/>
      <c r="CI198" s="378"/>
      <c r="CJ198" s="378"/>
      <c r="CK198" s="378"/>
      <c r="CL198" s="378"/>
      <c r="CM198" s="378"/>
      <c r="CN198" s="378"/>
      <c r="CO198" s="378"/>
      <c r="CP198" s="378"/>
      <c r="CQ198" s="378"/>
      <c r="CR198" s="378"/>
      <c r="CS198" s="378"/>
    </row>
    <row r="199" spans="1:97" ht="85.5" customHeight="1" thickBot="1" x14ac:dyDescent="0.25">
      <c r="B199" s="142" t="s">
        <v>1306</v>
      </c>
      <c r="C199" s="130"/>
      <c r="D199" s="143"/>
      <c r="E199" s="131"/>
      <c r="F199" s="144"/>
      <c r="G199" s="143"/>
      <c r="H199" s="131"/>
      <c r="I199" s="144"/>
      <c r="J199" s="143"/>
      <c r="K199" s="131"/>
      <c r="L199" s="144"/>
      <c r="M199" s="143"/>
      <c r="N199" s="131"/>
      <c r="O199" s="144"/>
      <c r="P199" s="143"/>
      <c r="Q199" s="131"/>
      <c r="R199" s="144"/>
      <c r="S199" s="143"/>
      <c r="T199" s="143"/>
      <c r="U199" s="837"/>
      <c r="V199" s="838"/>
      <c r="W199" s="839"/>
      <c r="AH199" s="309"/>
      <c r="AI199" s="309"/>
      <c r="AJ199" s="309"/>
      <c r="AK199" s="309"/>
      <c r="AL199" s="309"/>
      <c r="AM199" s="309"/>
      <c r="AN199" s="309"/>
      <c r="AO199" s="309"/>
      <c r="AP199" s="309"/>
      <c r="AQ199" s="309"/>
      <c r="AR199" s="309"/>
      <c r="AS199" s="309"/>
      <c r="AT199" s="309"/>
      <c r="AU199" s="309"/>
      <c r="AV199" s="309"/>
      <c r="AW199" s="309"/>
      <c r="AX199" s="309"/>
      <c r="AY199" s="309"/>
      <c r="AZ199" s="309"/>
      <c r="BA199" s="309"/>
      <c r="BB199" s="309"/>
      <c r="BC199" s="309"/>
      <c r="BD199" s="309"/>
      <c r="BE199" s="309"/>
      <c r="BF199" s="309"/>
      <c r="BG199" s="309"/>
      <c r="BH199" s="309"/>
      <c r="BI199" s="309"/>
      <c r="BN199" s="378"/>
      <c r="BO199" s="378"/>
      <c r="BP199" s="378"/>
      <c r="BQ199" s="378"/>
      <c r="BR199" s="378"/>
      <c r="BS199" s="378"/>
      <c r="BT199" s="378"/>
      <c r="BU199" s="378"/>
      <c r="BV199" s="378"/>
      <c r="BW199" s="378"/>
      <c r="BX199" s="378"/>
      <c r="BY199" s="378"/>
      <c r="BZ199" s="378"/>
      <c r="CA199" s="378"/>
      <c r="CB199" s="378"/>
      <c r="CC199" s="378"/>
      <c r="CD199" s="378"/>
      <c r="CE199" s="378"/>
      <c r="CF199" s="378"/>
      <c r="CG199" s="378"/>
      <c r="CH199" s="378"/>
      <c r="CI199" s="378"/>
      <c r="CJ199" s="378"/>
      <c r="CK199" s="378"/>
      <c r="CL199" s="378"/>
      <c r="CM199" s="378"/>
      <c r="CN199" s="378"/>
      <c r="CO199" s="378"/>
      <c r="CP199" s="378"/>
      <c r="CQ199" s="378"/>
      <c r="CR199" s="378"/>
      <c r="CS199" s="378"/>
    </row>
    <row r="200" spans="1:97" ht="20.100000000000001" customHeight="1" x14ac:dyDescent="0.2">
      <c r="B200" s="5"/>
      <c r="C200" s="273"/>
      <c r="D200" s="273"/>
      <c r="E200" s="273"/>
      <c r="F200" s="273"/>
      <c r="G200" s="273"/>
      <c r="H200" s="273"/>
      <c r="I200" s="273"/>
      <c r="J200" s="273"/>
      <c r="K200" s="273"/>
      <c r="L200" s="273"/>
      <c r="M200" s="273"/>
      <c r="N200" s="273"/>
      <c r="O200" s="273"/>
      <c r="P200" s="273"/>
      <c r="Q200" s="273"/>
      <c r="R200" s="273"/>
      <c r="S200" s="273"/>
      <c r="T200" s="273"/>
      <c r="U200" s="5"/>
      <c r="V200" s="5"/>
      <c r="W200" s="5"/>
      <c r="AH200" s="309"/>
      <c r="AI200" s="309"/>
      <c r="AJ200" s="309"/>
      <c r="AK200" s="309"/>
      <c r="AL200" s="309"/>
      <c r="AM200" s="309"/>
      <c r="AN200" s="309"/>
      <c r="AO200" s="309"/>
      <c r="AP200" s="309"/>
      <c r="AQ200" s="309"/>
      <c r="AR200" s="309"/>
      <c r="AS200" s="309"/>
      <c r="AT200" s="309"/>
      <c r="AU200" s="309"/>
      <c r="AV200" s="309"/>
      <c r="AW200" s="309"/>
      <c r="AX200" s="309"/>
      <c r="AY200" s="309"/>
      <c r="AZ200" s="309"/>
      <c r="BA200" s="309"/>
      <c r="BB200" s="309"/>
      <c r="BC200" s="309"/>
      <c r="BD200" s="309"/>
      <c r="BE200" s="309"/>
      <c r="BF200" s="309"/>
      <c r="BG200" s="309"/>
      <c r="BH200" s="309"/>
      <c r="BI200" s="309"/>
      <c r="BN200" s="378"/>
      <c r="BO200" s="378"/>
      <c r="BP200" s="378"/>
      <c r="BQ200" s="378"/>
      <c r="BR200" s="378"/>
      <c r="BS200" s="378"/>
      <c r="BT200" s="378"/>
      <c r="BU200" s="378"/>
      <c r="BV200" s="378"/>
      <c r="BW200" s="378"/>
      <c r="BX200" s="378"/>
      <c r="BY200" s="378"/>
      <c r="BZ200" s="378"/>
      <c r="CA200" s="378"/>
      <c r="CB200" s="378"/>
      <c r="CC200" s="378"/>
      <c r="CD200" s="378"/>
      <c r="CE200" s="378"/>
      <c r="CF200" s="378"/>
      <c r="CG200" s="378"/>
      <c r="CH200" s="378"/>
      <c r="CI200" s="378"/>
      <c r="CJ200" s="378"/>
      <c r="CK200" s="378"/>
      <c r="CL200" s="378"/>
      <c r="CM200" s="378"/>
      <c r="CN200" s="378"/>
      <c r="CO200" s="378"/>
      <c r="CP200" s="378"/>
      <c r="CQ200" s="378"/>
      <c r="CR200" s="378"/>
      <c r="CS200" s="378"/>
    </row>
    <row r="201" spans="1:97" ht="20.100000000000001" customHeight="1" x14ac:dyDescent="0.2">
      <c r="B201" s="632" t="s">
        <v>200</v>
      </c>
      <c r="C201" s="632" t="s">
        <v>750</v>
      </c>
      <c r="D201" s="632" t="s">
        <v>751</v>
      </c>
      <c r="E201" s="632" t="s">
        <v>752</v>
      </c>
      <c r="F201" s="632" t="s">
        <v>753</v>
      </c>
      <c r="G201" s="632" t="s">
        <v>754</v>
      </c>
      <c r="H201" s="632" t="s">
        <v>755</v>
      </c>
      <c r="I201" s="632" t="s">
        <v>756</v>
      </c>
      <c r="J201" s="632" t="s">
        <v>757</v>
      </c>
      <c r="K201" s="632" t="s">
        <v>758</v>
      </c>
      <c r="L201" s="632" t="s">
        <v>759</v>
      </c>
      <c r="M201" s="632" t="s">
        <v>760</v>
      </c>
      <c r="N201" s="632" t="s">
        <v>761</v>
      </c>
      <c r="O201" s="632" t="s">
        <v>762</v>
      </c>
      <c r="P201" s="632" t="s">
        <v>763</v>
      </c>
      <c r="Q201" s="632" t="s">
        <v>764</v>
      </c>
      <c r="R201" s="632" t="s">
        <v>765</v>
      </c>
      <c r="S201" s="632" t="s">
        <v>766</v>
      </c>
      <c r="T201" s="632" t="s">
        <v>767</v>
      </c>
      <c r="U201" s="632" t="s">
        <v>1267</v>
      </c>
      <c r="V201" s="632" t="s">
        <v>1268</v>
      </c>
      <c r="W201" s="632" t="s">
        <v>1269</v>
      </c>
      <c r="AH201" s="309"/>
      <c r="AI201" s="309"/>
      <c r="AJ201" s="309"/>
      <c r="AK201" s="309"/>
      <c r="AL201" s="309"/>
      <c r="AM201" s="309"/>
      <c r="AN201" s="309"/>
      <c r="AO201" s="309"/>
      <c r="AP201" s="309"/>
      <c r="AQ201" s="309"/>
      <c r="AR201" s="309"/>
      <c r="AS201" s="309"/>
      <c r="AT201" s="309"/>
      <c r="AU201" s="309"/>
      <c r="AV201" s="309"/>
      <c r="AW201" s="309"/>
      <c r="AX201" s="309"/>
      <c r="AY201" s="309"/>
      <c r="AZ201" s="309"/>
      <c r="BA201" s="309"/>
      <c r="BB201" s="309"/>
      <c r="BC201" s="309"/>
      <c r="BD201" s="309"/>
      <c r="BE201" s="309"/>
      <c r="BF201" s="309"/>
      <c r="BG201" s="309"/>
      <c r="BH201" s="309"/>
      <c r="BI201" s="309"/>
      <c r="BN201" s="378"/>
      <c r="BO201" s="378"/>
      <c r="BP201" s="378"/>
      <c r="BQ201" s="378"/>
      <c r="BR201" s="378"/>
      <c r="BS201" s="378"/>
      <c r="BT201" s="378"/>
      <c r="BU201" s="378"/>
      <c r="BV201" s="378"/>
      <c r="BW201" s="378"/>
      <c r="BX201" s="378"/>
      <c r="BY201" s="378"/>
      <c r="BZ201" s="378"/>
      <c r="CA201" s="378"/>
      <c r="CB201" s="378"/>
      <c r="CC201" s="378"/>
      <c r="CD201" s="378"/>
      <c r="CE201" s="378"/>
      <c r="CF201" s="378"/>
      <c r="CG201" s="378"/>
      <c r="CH201" s="378"/>
      <c r="CI201" s="378"/>
      <c r="CJ201" s="378"/>
      <c r="CK201" s="378"/>
      <c r="CL201" s="378"/>
      <c r="CM201" s="378"/>
      <c r="CN201" s="378"/>
      <c r="CO201" s="378"/>
      <c r="CP201" s="378"/>
      <c r="CQ201" s="378"/>
      <c r="CR201" s="378"/>
      <c r="CS201" s="378"/>
    </row>
    <row r="202" spans="1:97" ht="20.100000000000001" customHeight="1" x14ac:dyDescent="0.2">
      <c r="B202" s="5"/>
      <c r="C202" s="5"/>
      <c r="D202" s="5"/>
      <c r="E202" s="5"/>
      <c r="F202" s="5"/>
      <c r="G202" s="5"/>
      <c r="H202" s="5"/>
      <c r="I202" s="5"/>
      <c r="J202" s="5"/>
      <c r="K202" s="5"/>
      <c r="L202" s="5"/>
      <c r="M202" s="5"/>
      <c r="N202" s="5"/>
      <c r="O202" s="5"/>
      <c r="P202" s="5"/>
      <c r="Q202" s="5"/>
      <c r="R202" s="5"/>
      <c r="S202" s="5"/>
      <c r="T202" s="5"/>
      <c r="U202" s="5"/>
      <c r="V202" s="5"/>
      <c r="W202" s="5"/>
      <c r="AH202" s="309"/>
      <c r="AI202" s="309"/>
      <c r="AJ202" s="309"/>
      <c r="AK202" s="309"/>
      <c r="AL202" s="309"/>
      <c r="AM202" s="309"/>
      <c r="AN202" s="309"/>
      <c r="AO202" s="309"/>
      <c r="AP202" s="309"/>
      <c r="AQ202" s="309"/>
      <c r="AR202" s="309"/>
      <c r="AS202" s="309"/>
      <c r="AT202" s="309"/>
      <c r="AU202" s="309"/>
      <c r="AV202" s="309"/>
      <c r="AW202" s="309"/>
      <c r="AX202" s="309"/>
      <c r="AY202" s="309"/>
      <c r="AZ202" s="309"/>
      <c r="BA202" s="309"/>
      <c r="BB202" s="309"/>
      <c r="BC202" s="309"/>
      <c r="BD202" s="309"/>
      <c r="BE202" s="309"/>
      <c r="BF202" s="309"/>
      <c r="BG202" s="309"/>
      <c r="BH202" s="309"/>
      <c r="BI202" s="309"/>
      <c r="BN202" s="378"/>
      <c r="BO202" s="378"/>
      <c r="BP202" s="378"/>
      <c r="BQ202" s="378"/>
      <c r="BR202" s="378"/>
      <c r="BS202" s="378"/>
      <c r="BT202" s="378"/>
      <c r="BU202" s="378"/>
      <c r="BV202" s="378"/>
      <c r="BW202" s="378"/>
      <c r="BX202" s="378"/>
      <c r="BY202" s="378"/>
      <c r="BZ202" s="378"/>
      <c r="CA202" s="378"/>
      <c r="CB202" s="378"/>
      <c r="CC202" s="378"/>
      <c r="CD202" s="378"/>
      <c r="CE202" s="378"/>
      <c r="CF202" s="378"/>
      <c r="CG202" s="378"/>
      <c r="CH202" s="378"/>
      <c r="CI202" s="378"/>
      <c r="CJ202" s="378"/>
      <c r="CK202" s="378"/>
      <c r="CL202" s="378"/>
      <c r="CM202" s="378"/>
      <c r="CN202" s="378"/>
      <c r="CO202" s="378"/>
      <c r="CP202" s="378"/>
      <c r="CQ202" s="378"/>
      <c r="CR202" s="378"/>
      <c r="CS202" s="378"/>
    </row>
    <row r="203" spans="1:97" ht="14.25" customHeight="1" x14ac:dyDescent="0.25">
      <c r="B203" s="948" t="s">
        <v>768</v>
      </c>
      <c r="C203" s="5"/>
      <c r="D203" s="5"/>
      <c r="E203" s="5"/>
      <c r="F203" s="5"/>
      <c r="G203" s="5"/>
      <c r="H203" s="5"/>
      <c r="I203" s="5"/>
      <c r="J203" s="5"/>
      <c r="K203" s="5"/>
      <c r="L203" s="5"/>
      <c r="M203" s="5"/>
      <c r="N203" s="5"/>
      <c r="O203" s="5"/>
      <c r="P203" s="5"/>
      <c r="Q203" s="5"/>
      <c r="R203" s="5"/>
      <c r="S203" s="5"/>
      <c r="T203" s="5"/>
      <c r="U203" s="5"/>
      <c r="V203" s="5"/>
      <c r="W203" s="5"/>
      <c r="AH203" s="309"/>
      <c r="AI203" s="309"/>
      <c r="AJ203" s="309"/>
      <c r="AK203" s="309"/>
      <c r="AL203" s="309"/>
      <c r="AM203" s="309"/>
      <c r="AN203" s="309"/>
      <c r="AO203" s="309"/>
      <c r="AP203" s="309"/>
      <c r="AQ203" s="309"/>
      <c r="AR203" s="309"/>
      <c r="AS203" s="309"/>
      <c r="AT203" s="309"/>
      <c r="AU203" s="309"/>
      <c r="AV203" s="309"/>
      <c r="AW203" s="309"/>
      <c r="AX203" s="309"/>
      <c r="AY203" s="309"/>
      <c r="AZ203" s="309"/>
      <c r="BA203" s="309"/>
      <c r="BB203" s="309"/>
      <c r="BC203" s="309"/>
      <c r="BD203" s="309"/>
      <c r="BE203" s="309"/>
      <c r="BF203" s="309"/>
      <c r="BG203" s="309"/>
      <c r="BH203" s="309"/>
      <c r="BI203" s="309"/>
      <c r="BN203" s="378"/>
      <c r="BO203" s="378"/>
      <c r="BP203" s="378"/>
      <c r="BQ203" s="378"/>
      <c r="BR203" s="378"/>
      <c r="BS203" s="378"/>
      <c r="BT203" s="378"/>
      <c r="BU203" s="378"/>
      <c r="BV203" s="378"/>
      <c r="BW203" s="378"/>
      <c r="BX203" s="378"/>
      <c r="BY203" s="378"/>
      <c r="BZ203" s="378"/>
      <c r="CA203" s="378"/>
      <c r="CB203" s="378"/>
      <c r="CC203" s="378"/>
      <c r="CD203" s="378"/>
      <c r="CE203" s="378"/>
      <c r="CF203" s="378"/>
      <c r="CG203" s="378"/>
      <c r="CH203" s="378"/>
      <c r="CI203" s="378"/>
      <c r="CJ203" s="378"/>
      <c r="CK203" s="378"/>
      <c r="CL203" s="378"/>
      <c r="CM203" s="378"/>
      <c r="CN203" s="378"/>
      <c r="CO203" s="378"/>
      <c r="CP203" s="378"/>
      <c r="CQ203" s="378"/>
      <c r="CR203" s="378"/>
      <c r="CS203" s="378"/>
    </row>
    <row r="204" spans="1:97" ht="9.9499999999999993" customHeight="1" x14ac:dyDescent="0.25">
      <c r="B204" s="5"/>
      <c r="C204" s="5"/>
      <c r="D204" s="5"/>
      <c r="E204" s="5"/>
      <c r="F204" s="5"/>
      <c r="G204" s="5"/>
      <c r="H204" s="5"/>
      <c r="I204" s="5"/>
      <c r="J204" s="5"/>
      <c r="K204" s="5"/>
      <c r="L204" s="5"/>
      <c r="M204" s="5"/>
      <c r="N204" s="5"/>
      <c r="O204" s="5"/>
      <c r="P204" s="5"/>
      <c r="Q204" s="5"/>
      <c r="R204" s="5"/>
      <c r="S204" s="5"/>
      <c r="T204" s="5"/>
      <c r="U204" s="5"/>
      <c r="V204" s="5"/>
      <c r="W204" s="5"/>
      <c r="AH204" s="504"/>
      <c r="AI204" s="309"/>
      <c r="AJ204" s="309"/>
      <c r="AK204" s="309"/>
      <c r="AL204" s="309"/>
      <c r="AM204" s="309"/>
      <c r="AN204" s="309"/>
      <c r="AO204" s="309"/>
      <c r="AP204" s="309"/>
      <c r="AQ204" s="309"/>
      <c r="AR204" s="309"/>
      <c r="AS204" s="309"/>
      <c r="AT204" s="309"/>
      <c r="AU204" s="309"/>
      <c r="AV204" s="309"/>
      <c r="AW204" s="309"/>
      <c r="AX204" s="309"/>
      <c r="AY204" s="309"/>
      <c r="AZ204" s="309"/>
      <c r="BA204" s="309"/>
      <c r="BB204" s="309"/>
      <c r="BC204" s="309"/>
      <c r="BD204" s="309"/>
      <c r="BE204" s="309"/>
      <c r="BF204" s="309"/>
      <c r="BG204" s="309"/>
      <c r="BH204" s="309"/>
      <c r="BI204" s="309"/>
      <c r="BN204" s="505"/>
      <c r="BO204" s="378"/>
      <c r="BP204" s="378"/>
      <c r="BQ204" s="378"/>
      <c r="BR204" s="378"/>
      <c r="BS204" s="378"/>
      <c r="BT204" s="378"/>
      <c r="BU204" s="378"/>
      <c r="BV204" s="378"/>
      <c r="BW204" s="378"/>
      <c r="BX204" s="378"/>
      <c r="BY204" s="378"/>
      <c r="BZ204" s="378"/>
      <c r="CA204" s="378"/>
      <c r="CB204" s="378"/>
      <c r="CC204" s="378"/>
      <c r="CD204" s="378"/>
      <c r="CE204" s="378"/>
      <c r="CF204" s="378"/>
      <c r="CG204" s="378"/>
      <c r="CH204" s="378"/>
      <c r="CI204" s="378"/>
      <c r="CJ204" s="378"/>
      <c r="CK204" s="378"/>
      <c r="CL204" s="378"/>
      <c r="CM204" s="378"/>
      <c r="CN204" s="378"/>
      <c r="CO204" s="378"/>
      <c r="CP204" s="378"/>
      <c r="CQ204" s="378"/>
      <c r="CR204" s="378"/>
      <c r="CS204" s="378"/>
    </row>
    <row r="205" spans="1:97" ht="14.25" customHeight="1" x14ac:dyDescent="0.2">
      <c r="B205" s="1896"/>
      <c r="C205" s="115" t="s">
        <v>64</v>
      </c>
      <c r="D205" s="116" t="s">
        <v>65</v>
      </c>
      <c r="E205" s="115" t="s">
        <v>66</v>
      </c>
      <c r="F205" s="116" t="s">
        <v>67</v>
      </c>
      <c r="G205" s="115" t="s">
        <v>68</v>
      </c>
      <c r="H205" s="116" t="s">
        <v>69</v>
      </c>
      <c r="I205" s="115" t="s">
        <v>70</v>
      </c>
      <c r="J205" s="116" t="s">
        <v>71</v>
      </c>
      <c r="K205" s="115" t="s">
        <v>72</v>
      </c>
      <c r="L205" s="116" t="s">
        <v>73</v>
      </c>
      <c r="M205" s="115" t="s">
        <v>74</v>
      </c>
      <c r="N205" s="116" t="s">
        <v>75</v>
      </c>
      <c r="O205" s="115" t="s">
        <v>76</v>
      </c>
      <c r="P205" s="116" t="s">
        <v>77</v>
      </c>
      <c r="Q205" s="115" t="s">
        <v>78</v>
      </c>
      <c r="R205" s="116" t="s">
        <v>79</v>
      </c>
      <c r="S205" s="115" t="s">
        <v>78</v>
      </c>
      <c r="T205" s="116" t="s">
        <v>79</v>
      </c>
      <c r="U205" s="115" t="s">
        <v>80</v>
      </c>
      <c r="V205" s="116" t="s">
        <v>81</v>
      </c>
      <c r="W205" s="116" t="s">
        <v>82</v>
      </c>
      <c r="AH205" s="309"/>
      <c r="AI205" s="309"/>
      <c r="AJ205" s="309"/>
      <c r="AK205" s="309"/>
      <c r="AL205" s="309"/>
      <c r="AM205" s="309"/>
      <c r="AN205" s="309"/>
      <c r="AO205" s="309"/>
      <c r="AP205" s="309"/>
      <c r="AQ205" s="309"/>
      <c r="AR205" s="309"/>
      <c r="AS205" s="309"/>
      <c r="AT205" s="309"/>
      <c r="AU205" s="309"/>
      <c r="AV205" s="309"/>
      <c r="AW205" s="309"/>
      <c r="AX205" s="309"/>
      <c r="AY205" s="309"/>
      <c r="AZ205" s="309"/>
      <c r="BA205" s="309"/>
      <c r="BB205" s="309"/>
      <c r="BC205" s="309"/>
      <c r="BD205" s="309"/>
      <c r="BE205" s="309"/>
      <c r="BF205" s="309"/>
      <c r="BG205" s="309"/>
      <c r="BH205" s="309"/>
      <c r="BI205" s="309"/>
      <c r="BN205" s="378"/>
      <c r="BO205" s="378"/>
      <c r="BP205" s="378"/>
      <c r="BQ205" s="378"/>
      <c r="BR205" s="378"/>
      <c r="BS205" s="378"/>
      <c r="BT205" s="378"/>
      <c r="BU205" s="378"/>
      <c r="BV205" s="378"/>
      <c r="BW205" s="378"/>
      <c r="BX205" s="378"/>
      <c r="BY205" s="378"/>
      <c r="BZ205" s="378"/>
      <c r="CA205" s="378"/>
      <c r="CB205" s="378"/>
      <c r="CC205" s="378"/>
      <c r="CD205" s="378"/>
      <c r="CE205" s="378"/>
      <c r="CF205" s="378"/>
      <c r="CG205" s="378"/>
      <c r="CH205" s="378"/>
      <c r="CI205" s="378"/>
      <c r="CJ205" s="378"/>
      <c r="CK205" s="378"/>
      <c r="CL205" s="378"/>
      <c r="CM205" s="378"/>
      <c r="CN205" s="378"/>
      <c r="CO205" s="378"/>
      <c r="CP205" s="378"/>
      <c r="CQ205" s="378"/>
      <c r="CR205" s="378"/>
      <c r="CS205" s="378"/>
    </row>
    <row r="206" spans="1:97" ht="39" customHeight="1" x14ac:dyDescent="0.25">
      <c r="B206" s="1897"/>
      <c r="C206" s="1909" t="s">
        <v>636</v>
      </c>
      <c r="D206" s="33"/>
      <c r="E206" s="86"/>
      <c r="F206" s="1901" t="s">
        <v>637</v>
      </c>
      <c r="G206" s="33"/>
      <c r="H206" s="105"/>
      <c r="I206" s="1901" t="s">
        <v>638</v>
      </c>
      <c r="J206" s="33"/>
      <c r="K206" s="105"/>
      <c r="L206" s="1901" t="s">
        <v>639</v>
      </c>
      <c r="M206" s="33"/>
      <c r="N206" s="105"/>
      <c r="O206" s="1901" t="s">
        <v>640</v>
      </c>
      <c r="P206" s="33"/>
      <c r="Q206" s="105"/>
      <c r="R206" s="1901" t="s">
        <v>641</v>
      </c>
      <c r="S206" s="33"/>
      <c r="T206" s="106"/>
      <c r="U206" s="1911" t="s">
        <v>648</v>
      </c>
      <c r="V206" s="33"/>
      <c r="W206" s="105"/>
      <c r="AH206" s="444"/>
      <c r="AI206" s="461"/>
      <c r="AJ206" s="313"/>
      <c r="AK206" s="461"/>
      <c r="AL206" s="313"/>
      <c r="AM206" s="461"/>
      <c r="AN206" s="313"/>
      <c r="AO206" s="461"/>
      <c r="AP206" s="313"/>
      <c r="AQ206" s="461"/>
      <c r="AR206" s="313"/>
      <c r="AS206" s="461"/>
      <c r="AT206" s="313"/>
      <c r="AU206" s="461"/>
      <c r="AV206" s="313"/>
      <c r="AW206" s="461"/>
      <c r="AX206" s="313"/>
      <c r="AY206" s="461"/>
      <c r="AZ206" s="313"/>
      <c r="BA206" s="461"/>
      <c r="BB206" s="313"/>
      <c r="BC206" s="313"/>
      <c r="BD206" s="309"/>
      <c r="BE206" s="309"/>
      <c r="BF206" s="309"/>
      <c r="BG206" s="309"/>
      <c r="BH206" s="309"/>
      <c r="BI206" s="309"/>
      <c r="BN206" s="474"/>
      <c r="BO206" s="490"/>
      <c r="BP206" s="382"/>
      <c r="BQ206" s="490"/>
      <c r="BR206" s="382"/>
      <c r="BS206" s="490"/>
      <c r="BT206" s="382"/>
      <c r="BU206" s="490"/>
      <c r="BV206" s="382"/>
      <c r="BW206" s="490"/>
      <c r="BX206" s="382"/>
      <c r="BY206" s="490"/>
      <c r="BZ206" s="382"/>
      <c r="CA206" s="490"/>
      <c r="CB206" s="382"/>
      <c r="CC206" s="490"/>
      <c r="CD206" s="382"/>
      <c r="CE206" s="490"/>
      <c r="CF206" s="382"/>
      <c r="CG206" s="490"/>
      <c r="CH206" s="382"/>
      <c r="CI206" s="382"/>
      <c r="CJ206" s="378"/>
      <c r="CK206" s="378"/>
      <c r="CL206" s="378"/>
      <c r="CM206" s="378"/>
      <c r="CN206" s="378"/>
      <c r="CO206" s="378"/>
      <c r="CP206" s="378"/>
      <c r="CQ206" s="378"/>
      <c r="CR206" s="378"/>
      <c r="CS206" s="378"/>
    </row>
    <row r="207" spans="1:97" ht="60.95" customHeight="1" thickBot="1" x14ac:dyDescent="0.3">
      <c r="B207" s="1898"/>
      <c r="C207" s="1900"/>
      <c r="D207" s="166" t="s">
        <v>502</v>
      </c>
      <c r="E207" s="167" t="s">
        <v>681</v>
      </c>
      <c r="F207" s="1902"/>
      <c r="G207" s="166" t="s">
        <v>502</v>
      </c>
      <c r="H207" s="167" t="s">
        <v>681</v>
      </c>
      <c r="I207" s="1902"/>
      <c r="J207" s="166" t="s">
        <v>502</v>
      </c>
      <c r="K207" s="167" t="s">
        <v>681</v>
      </c>
      <c r="L207" s="1902"/>
      <c r="M207" s="166" t="s">
        <v>502</v>
      </c>
      <c r="N207" s="167" t="s">
        <v>681</v>
      </c>
      <c r="O207" s="1902"/>
      <c r="P207" s="166" t="s">
        <v>502</v>
      </c>
      <c r="Q207" s="167" t="s">
        <v>681</v>
      </c>
      <c r="R207" s="1902"/>
      <c r="S207" s="166" t="s">
        <v>502</v>
      </c>
      <c r="T207" s="167" t="s">
        <v>681</v>
      </c>
      <c r="U207" s="1912"/>
      <c r="V207" s="166" t="s">
        <v>502</v>
      </c>
      <c r="W207" s="167" t="s">
        <v>682</v>
      </c>
      <c r="AH207" s="568" t="s">
        <v>769</v>
      </c>
      <c r="AI207" s="466"/>
      <c r="AJ207" s="321"/>
      <c r="AK207" s="321"/>
      <c r="AL207" s="466"/>
      <c r="AM207" s="321"/>
      <c r="AN207" s="321"/>
      <c r="AO207" s="466"/>
      <c r="AP207" s="321"/>
      <c r="AQ207" s="321"/>
      <c r="AR207" s="466"/>
      <c r="AS207" s="321"/>
      <c r="AT207" s="321"/>
      <c r="AU207" s="466"/>
      <c r="AV207" s="321"/>
      <c r="AW207" s="321"/>
      <c r="AX207" s="466"/>
      <c r="AY207" s="321"/>
      <c r="AZ207" s="321"/>
      <c r="BA207" s="467"/>
      <c r="BB207" s="321"/>
      <c r="BC207" s="321"/>
      <c r="BD207" s="309"/>
      <c r="BE207" s="309"/>
      <c r="BF207" s="309"/>
      <c r="BG207" s="309"/>
      <c r="BH207" s="309"/>
      <c r="BI207" s="309"/>
      <c r="BN207" s="577" t="s">
        <v>769</v>
      </c>
      <c r="BO207" s="495"/>
      <c r="BP207" s="390"/>
      <c r="BQ207" s="390"/>
      <c r="BR207" s="495"/>
      <c r="BS207" s="390"/>
      <c r="BT207" s="390"/>
      <c r="BU207" s="495"/>
      <c r="BV207" s="390"/>
      <c r="BW207" s="390"/>
      <c r="BX207" s="495"/>
      <c r="BY207" s="390"/>
      <c r="BZ207" s="390"/>
      <c r="CA207" s="495"/>
      <c r="CB207" s="390"/>
      <c r="CC207" s="390"/>
      <c r="CD207" s="495"/>
      <c r="CE207" s="390"/>
      <c r="CF207" s="390"/>
      <c r="CG207" s="496"/>
      <c r="CH207" s="390"/>
      <c r="CI207" s="390"/>
      <c r="CJ207" s="378"/>
      <c r="CK207" s="378"/>
      <c r="CL207" s="378"/>
      <c r="CM207" s="378"/>
      <c r="CN207" s="378"/>
      <c r="CO207" s="378"/>
      <c r="CP207" s="378"/>
      <c r="CQ207" s="378"/>
      <c r="CR207" s="378"/>
      <c r="CS207" s="378"/>
    </row>
    <row r="208" spans="1:97" s="764" customFormat="1" ht="60" customHeight="1" x14ac:dyDescent="0.2">
      <c r="B208" s="765" t="s">
        <v>653</v>
      </c>
      <c r="C208" s="193"/>
      <c r="D208" s="761"/>
      <c r="E208" s="198"/>
      <c r="F208" s="211"/>
      <c r="G208" s="761"/>
      <c r="H208" s="198"/>
      <c r="I208" s="211"/>
      <c r="J208" s="761"/>
      <c r="K208" s="198"/>
      <c r="L208" s="211"/>
      <c r="M208" s="761"/>
      <c r="N208" s="198"/>
      <c r="O208" s="211"/>
      <c r="P208" s="761"/>
      <c r="Q208" s="198"/>
      <c r="R208" s="211"/>
      <c r="S208" s="761"/>
      <c r="T208" s="761"/>
      <c r="U208" s="197"/>
      <c r="V208" s="761"/>
      <c r="W208" s="198"/>
      <c r="AH208" s="566" t="s">
        <v>652</v>
      </c>
      <c r="AI208" s="466"/>
      <c r="AJ208" s="463"/>
      <c r="AK208" s="463"/>
      <c r="AL208" s="466"/>
      <c r="AM208" s="463"/>
      <c r="AN208" s="463"/>
      <c r="AO208" s="466"/>
      <c r="AP208" s="463"/>
      <c r="AQ208" s="463"/>
      <c r="AR208" s="466"/>
      <c r="AS208" s="463"/>
      <c r="AT208" s="463"/>
      <c r="AU208" s="466"/>
      <c r="AV208" s="463"/>
      <c r="AW208" s="463"/>
      <c r="AX208" s="466"/>
      <c r="AY208" s="463"/>
      <c r="AZ208" s="463"/>
      <c r="BA208" s="467"/>
      <c r="BB208" s="463"/>
      <c r="BC208" s="463"/>
      <c r="BD208" s="309"/>
      <c r="BE208" s="309"/>
      <c r="BF208" s="309"/>
      <c r="BG208" s="309"/>
      <c r="BH208" s="309"/>
      <c r="BI208" s="309"/>
      <c r="BJ208"/>
      <c r="BK208"/>
      <c r="BL208"/>
      <c r="BM208"/>
      <c r="BN208" s="575" t="s">
        <v>1423</v>
      </c>
      <c r="BO208" s="495"/>
      <c r="BP208" s="492"/>
      <c r="BQ208" s="492"/>
      <c r="BR208" s="495"/>
      <c r="BS208" s="492"/>
      <c r="BT208" s="492"/>
      <c r="BU208" s="495"/>
      <c r="BV208" s="492"/>
      <c r="BW208" s="492"/>
      <c r="BX208" s="495"/>
      <c r="BY208" s="492"/>
      <c r="BZ208" s="492"/>
      <c r="CA208" s="495"/>
      <c r="CB208" s="492"/>
      <c r="CC208" s="492"/>
      <c r="CD208" s="495"/>
      <c r="CE208" s="492"/>
      <c r="CF208" s="492"/>
      <c r="CG208" s="496"/>
      <c r="CH208" s="492"/>
      <c r="CI208" s="492"/>
      <c r="CJ208" s="378"/>
      <c r="CK208" s="734"/>
      <c r="CL208" s="734"/>
      <c r="CM208" s="734"/>
      <c r="CN208" s="734"/>
      <c r="CO208" s="734"/>
      <c r="CP208" s="734"/>
      <c r="CQ208" s="734"/>
      <c r="CR208" s="734"/>
      <c r="CS208" s="734"/>
    </row>
    <row r="209" spans="1:97" s="764" customFormat="1" ht="60" customHeight="1" x14ac:dyDescent="0.2">
      <c r="B209" s="772" t="s">
        <v>654</v>
      </c>
      <c r="C209" s="199"/>
      <c r="D209" s="762"/>
      <c r="E209" s="204"/>
      <c r="F209" s="212"/>
      <c r="G209" s="762"/>
      <c r="H209" s="204"/>
      <c r="I209" s="212"/>
      <c r="J209" s="762"/>
      <c r="K209" s="204"/>
      <c r="L209" s="212"/>
      <c r="M209" s="762"/>
      <c r="N209" s="204"/>
      <c r="O209" s="212"/>
      <c r="P209" s="762"/>
      <c r="Q209" s="204"/>
      <c r="R209" s="212"/>
      <c r="S209" s="762"/>
      <c r="T209" s="762"/>
      <c r="U209" s="203"/>
      <c r="V209" s="762"/>
      <c r="W209" s="204"/>
      <c r="AH209" s="766"/>
      <c r="AI209" s="767" t="s">
        <v>64</v>
      </c>
      <c r="AJ209" s="768" t="s">
        <v>65</v>
      </c>
      <c r="AK209" s="767" t="s">
        <v>66</v>
      </c>
      <c r="AL209" s="768" t="s">
        <v>67</v>
      </c>
      <c r="AM209" s="767" t="s">
        <v>68</v>
      </c>
      <c r="AN209" s="768" t="s">
        <v>69</v>
      </c>
      <c r="AO209" s="767" t="s">
        <v>70</v>
      </c>
      <c r="AP209" s="768" t="s">
        <v>71</v>
      </c>
      <c r="AQ209" s="767" t="s">
        <v>72</v>
      </c>
      <c r="AR209" s="768" t="s">
        <v>73</v>
      </c>
      <c r="AS209" s="767" t="s">
        <v>74</v>
      </c>
      <c r="AT209" s="768" t="s">
        <v>75</v>
      </c>
      <c r="AU209" s="767" t="s">
        <v>76</v>
      </c>
      <c r="AV209" s="768" t="s">
        <v>77</v>
      </c>
      <c r="AW209" s="767" t="s">
        <v>78</v>
      </c>
      <c r="AX209" s="768" t="s">
        <v>79</v>
      </c>
      <c r="AY209" s="767" t="s">
        <v>78</v>
      </c>
      <c r="AZ209" s="768" t="s">
        <v>79</v>
      </c>
      <c r="BA209" s="767" t="s">
        <v>80</v>
      </c>
      <c r="BB209" s="768" t="s">
        <v>81</v>
      </c>
      <c r="BC209" s="768" t="s">
        <v>82</v>
      </c>
      <c r="BD209" s="727"/>
      <c r="BE209" s="727"/>
      <c r="BF209" s="727"/>
      <c r="BG209" s="727"/>
      <c r="BH209" s="727"/>
      <c r="BI209" s="727"/>
      <c r="BN209" s="769"/>
      <c r="BO209" s="770" t="s">
        <v>64</v>
      </c>
      <c r="BP209" s="771" t="s">
        <v>65</v>
      </c>
      <c r="BQ209" s="770" t="s">
        <v>66</v>
      </c>
      <c r="BR209" s="771" t="s">
        <v>67</v>
      </c>
      <c r="BS209" s="770" t="s">
        <v>68</v>
      </c>
      <c r="BT209" s="771" t="s">
        <v>69</v>
      </c>
      <c r="BU209" s="770" t="s">
        <v>70</v>
      </c>
      <c r="BV209" s="771" t="s">
        <v>71</v>
      </c>
      <c r="BW209" s="770" t="s">
        <v>72</v>
      </c>
      <c r="BX209" s="771" t="s">
        <v>73</v>
      </c>
      <c r="BY209" s="770" t="s">
        <v>74</v>
      </c>
      <c r="BZ209" s="771" t="s">
        <v>75</v>
      </c>
      <c r="CA209" s="770" t="s">
        <v>76</v>
      </c>
      <c r="CB209" s="771" t="s">
        <v>77</v>
      </c>
      <c r="CC209" s="770" t="s">
        <v>78</v>
      </c>
      <c r="CD209" s="771" t="s">
        <v>79</v>
      </c>
      <c r="CE209" s="770" t="s">
        <v>78</v>
      </c>
      <c r="CF209" s="771" t="s">
        <v>79</v>
      </c>
      <c r="CG209" s="770" t="s">
        <v>80</v>
      </c>
      <c r="CH209" s="771" t="s">
        <v>81</v>
      </c>
      <c r="CI209" s="771" t="s">
        <v>82</v>
      </c>
      <c r="CJ209" s="734"/>
      <c r="CK209" s="734"/>
      <c r="CL209" s="734"/>
      <c r="CM209" s="734"/>
      <c r="CN209" s="734"/>
      <c r="CO209" s="734"/>
      <c r="CP209" s="734"/>
      <c r="CQ209" s="734"/>
      <c r="CR209" s="734"/>
      <c r="CS209" s="734"/>
    </row>
    <row r="210" spans="1:97" s="764" customFormat="1" ht="60" customHeight="1" x14ac:dyDescent="0.2">
      <c r="B210" s="783" t="s">
        <v>770</v>
      </c>
      <c r="C210" s="205"/>
      <c r="D210" s="763"/>
      <c r="E210" s="210"/>
      <c r="F210" s="213"/>
      <c r="G210" s="763"/>
      <c r="H210" s="210"/>
      <c r="I210" s="213"/>
      <c r="J210" s="763"/>
      <c r="K210" s="210"/>
      <c r="L210" s="213"/>
      <c r="M210" s="763"/>
      <c r="N210" s="210"/>
      <c r="O210" s="213"/>
      <c r="P210" s="763"/>
      <c r="Q210" s="210"/>
      <c r="R210" s="213"/>
      <c r="S210" s="763"/>
      <c r="T210" s="763"/>
      <c r="U210" s="209"/>
      <c r="V210" s="763"/>
      <c r="W210" s="210"/>
      <c r="AH210" s="800"/>
      <c r="AI210" s="1880" t="str">
        <f>C206</f>
        <v>Entity Type 1</v>
      </c>
      <c r="AJ210" s="774"/>
      <c r="AK210" s="775"/>
      <c r="AL210" s="1882" t="str">
        <f>F206</f>
        <v>Entity Type 2</v>
      </c>
      <c r="AM210" s="774"/>
      <c r="AN210" s="775"/>
      <c r="AO210" s="1882" t="str">
        <f>I206</f>
        <v>Entity Type 3</v>
      </c>
      <c r="AP210" s="774"/>
      <c r="AQ210" s="775"/>
      <c r="AR210" s="1882" t="str">
        <f>L206</f>
        <v>Entity Type 4</v>
      </c>
      <c r="AS210" s="774"/>
      <c r="AT210" s="775"/>
      <c r="AU210" s="1882" t="str">
        <f>O206</f>
        <v>Entity Type 5</v>
      </c>
      <c r="AV210" s="774"/>
      <c r="AW210" s="775"/>
      <c r="AX210" s="1882" t="str">
        <f>R206</f>
        <v>Entity Type 6</v>
      </c>
      <c r="AY210" s="774"/>
      <c r="AZ210" s="774"/>
      <c r="BA210" s="1880" t="s">
        <v>648</v>
      </c>
      <c r="BB210" s="774"/>
      <c r="BC210" s="775"/>
      <c r="BD210" s="727"/>
      <c r="BE210" s="727"/>
      <c r="BF210" s="727"/>
      <c r="BG210" s="727"/>
      <c r="BH210" s="727"/>
      <c r="BI210" s="727"/>
      <c r="BN210" s="802"/>
      <c r="BO210" s="1923" t="str">
        <f>C206</f>
        <v>Entity Type 1</v>
      </c>
      <c r="BP210" s="779"/>
      <c r="BQ210" s="780"/>
      <c r="BR210" s="1921" t="str">
        <f>F206</f>
        <v>Entity Type 2</v>
      </c>
      <c r="BS210" s="779"/>
      <c r="BT210" s="780"/>
      <c r="BU210" s="1921" t="str">
        <f>I206</f>
        <v>Entity Type 3</v>
      </c>
      <c r="BV210" s="779"/>
      <c r="BW210" s="780"/>
      <c r="BX210" s="1921" t="str">
        <f>L206</f>
        <v>Entity Type 4</v>
      </c>
      <c r="BY210" s="779"/>
      <c r="BZ210" s="780"/>
      <c r="CA210" s="1921" t="str">
        <f>O206</f>
        <v>Entity Type 5</v>
      </c>
      <c r="CB210" s="779"/>
      <c r="CC210" s="780"/>
      <c r="CD210" s="1921" t="str">
        <f>R206</f>
        <v>Entity Type 6</v>
      </c>
      <c r="CE210" s="779"/>
      <c r="CF210" s="779"/>
      <c r="CG210" s="1923" t="s">
        <v>648</v>
      </c>
      <c r="CH210" s="779"/>
      <c r="CI210" s="780"/>
      <c r="CJ210" s="734"/>
      <c r="CK210" s="734"/>
      <c r="CL210" s="734"/>
      <c r="CM210" s="734"/>
      <c r="CN210" s="734"/>
      <c r="CO210" s="734"/>
      <c r="CP210" s="734"/>
      <c r="CQ210" s="734"/>
      <c r="CR210" s="734"/>
      <c r="CS210" s="734"/>
    </row>
    <row r="211" spans="1:97" s="722" customFormat="1" ht="14.25" customHeight="1" thickBot="1" x14ac:dyDescent="0.25">
      <c r="A211" s="716"/>
      <c r="B211" s="717" t="s">
        <v>656</v>
      </c>
      <c r="C211" s="735"/>
      <c r="D211" s="736"/>
      <c r="E211" s="737"/>
      <c r="F211" s="738"/>
      <c r="G211" s="736"/>
      <c r="H211" s="737"/>
      <c r="I211" s="738"/>
      <c r="J211" s="736"/>
      <c r="K211" s="737"/>
      <c r="L211" s="738"/>
      <c r="M211" s="736"/>
      <c r="N211" s="737"/>
      <c r="O211" s="738"/>
      <c r="P211" s="736"/>
      <c r="Q211" s="737"/>
      <c r="R211" s="738"/>
      <c r="S211" s="736"/>
      <c r="T211" s="736"/>
      <c r="U211" s="735"/>
      <c r="V211" s="736"/>
      <c r="W211" s="737"/>
      <c r="AH211" s="810"/>
      <c r="AI211" s="1881"/>
      <c r="AJ211" s="785" t="s">
        <v>502</v>
      </c>
      <c r="AK211" s="786" t="s">
        <v>681</v>
      </c>
      <c r="AL211" s="1883"/>
      <c r="AM211" s="785" t="s">
        <v>502</v>
      </c>
      <c r="AN211" s="786" t="s">
        <v>681</v>
      </c>
      <c r="AO211" s="1883"/>
      <c r="AP211" s="785" t="s">
        <v>502</v>
      </c>
      <c r="AQ211" s="786" t="s">
        <v>681</v>
      </c>
      <c r="AR211" s="1883"/>
      <c r="AS211" s="785" t="s">
        <v>502</v>
      </c>
      <c r="AT211" s="786" t="s">
        <v>681</v>
      </c>
      <c r="AU211" s="1883"/>
      <c r="AV211" s="785" t="s">
        <v>502</v>
      </c>
      <c r="AW211" s="786" t="s">
        <v>681</v>
      </c>
      <c r="AX211" s="1883"/>
      <c r="AY211" s="785" t="s">
        <v>502</v>
      </c>
      <c r="AZ211" s="786" t="s">
        <v>681</v>
      </c>
      <c r="BA211" s="1881"/>
      <c r="BB211" s="785" t="s">
        <v>502</v>
      </c>
      <c r="BC211" s="786" t="s">
        <v>682</v>
      </c>
      <c r="BD211" s="727"/>
      <c r="BE211" s="727"/>
      <c r="BF211" s="727"/>
      <c r="BG211" s="727"/>
      <c r="BH211" s="727"/>
      <c r="BI211" s="727"/>
      <c r="BJ211" s="764"/>
      <c r="BK211" s="764"/>
      <c r="BL211" s="764"/>
      <c r="BM211" s="764"/>
      <c r="BN211" s="813"/>
      <c r="BO211" s="1924"/>
      <c r="BP211" s="788" t="s">
        <v>502</v>
      </c>
      <c r="BQ211" s="789" t="s">
        <v>681</v>
      </c>
      <c r="BR211" s="1922"/>
      <c r="BS211" s="788" t="s">
        <v>502</v>
      </c>
      <c r="BT211" s="789" t="s">
        <v>681</v>
      </c>
      <c r="BU211" s="1922"/>
      <c r="BV211" s="788" t="s">
        <v>502</v>
      </c>
      <c r="BW211" s="789" t="s">
        <v>681</v>
      </c>
      <c r="BX211" s="1922"/>
      <c r="BY211" s="788" t="s">
        <v>502</v>
      </c>
      <c r="BZ211" s="789" t="s">
        <v>681</v>
      </c>
      <c r="CA211" s="1922"/>
      <c r="CB211" s="788" t="s">
        <v>502</v>
      </c>
      <c r="CC211" s="789" t="s">
        <v>681</v>
      </c>
      <c r="CD211" s="1922"/>
      <c r="CE211" s="788" t="s">
        <v>502</v>
      </c>
      <c r="CF211" s="789" t="s">
        <v>681</v>
      </c>
      <c r="CG211" s="1924"/>
      <c r="CH211" s="788" t="s">
        <v>502</v>
      </c>
      <c r="CI211" s="789" t="s">
        <v>682</v>
      </c>
      <c r="CJ211" s="734"/>
      <c r="CK211" s="734"/>
      <c r="CL211" s="734"/>
      <c r="CM211" s="734"/>
      <c r="CN211" s="734"/>
      <c r="CO211" s="734"/>
      <c r="CP211" s="734"/>
      <c r="CQ211" s="734"/>
      <c r="CR211" s="734"/>
      <c r="CS211" s="734"/>
    </row>
    <row r="212" spans="1:97" ht="14.25" x14ac:dyDescent="0.2">
      <c r="A212" s="4"/>
      <c r="B212" s="27">
        <v>2002</v>
      </c>
      <c r="C212" s="124"/>
      <c r="D212" s="90"/>
      <c r="E212" s="89"/>
      <c r="F212" s="120"/>
      <c r="G212" s="90"/>
      <c r="H212" s="89"/>
      <c r="I212" s="120"/>
      <c r="J212" s="90"/>
      <c r="K212" s="89"/>
      <c r="L212" s="120"/>
      <c r="M212" s="90"/>
      <c r="N212" s="89"/>
      <c r="O212" s="120"/>
      <c r="P212" s="90"/>
      <c r="Q212" s="89"/>
      <c r="R212" s="120"/>
      <c r="S212" s="90"/>
      <c r="T212" s="90"/>
      <c r="U212" s="187" t="str">
        <f>IF(COUNT(C212,F212,I212,L212,O212,R212)&lt;&gt;0,C212+F212+I212+L212+O212+R212,"")</f>
        <v/>
      </c>
      <c r="V212" s="189" t="str">
        <f>IF(COUNT(D212,G212,J212,M212,P212,S212),D212+G212+J212+M212+P212+S212,"")</f>
        <v/>
      </c>
      <c r="W212" s="185" t="str">
        <f>IF(COUNT(E212,H212,K212,N212,Q212,T212),E212+H212+K212+N212+Q212+T212,"")</f>
        <v/>
      </c>
      <c r="AH212" s="447">
        <v>2002</v>
      </c>
      <c r="AI212" s="448"/>
      <c r="AJ212" s="591"/>
      <c r="AK212" s="449"/>
      <c r="AL212" s="592"/>
      <c r="AM212" s="591"/>
      <c r="AN212" s="449"/>
      <c r="AO212" s="592"/>
      <c r="AP212" s="591"/>
      <c r="AQ212" s="449"/>
      <c r="AR212" s="592"/>
      <c r="AS212" s="591"/>
      <c r="AT212" s="449"/>
      <c r="AU212" s="592"/>
      <c r="AV212" s="591"/>
      <c r="AW212" s="449"/>
      <c r="AX212" s="592"/>
      <c r="AY212" s="591"/>
      <c r="AZ212" s="600"/>
      <c r="BA212" s="592"/>
      <c r="BB212" s="591"/>
      <c r="BC212" s="451"/>
      <c r="BD212" s="727"/>
      <c r="BE212" s="727"/>
      <c r="BF212" s="727"/>
      <c r="BG212" s="727"/>
      <c r="BH212" s="727"/>
      <c r="BI212" s="727"/>
      <c r="BJ212" s="722"/>
      <c r="BK212" s="722"/>
      <c r="BL212" s="722"/>
      <c r="BM212" s="722"/>
      <c r="BN212" s="477">
        <v>2002</v>
      </c>
      <c r="BO212" s="478"/>
      <c r="BP212" s="585"/>
      <c r="BQ212" s="479"/>
      <c r="BR212" s="586"/>
      <c r="BS212" s="585"/>
      <c r="BT212" s="479"/>
      <c r="BU212" s="586"/>
      <c r="BV212" s="585"/>
      <c r="BW212" s="479"/>
      <c r="BX212" s="586"/>
      <c r="BY212" s="585"/>
      <c r="BZ212" s="479"/>
      <c r="CA212" s="586"/>
      <c r="CB212" s="585"/>
      <c r="CC212" s="479"/>
      <c r="CD212" s="586"/>
      <c r="CE212" s="585"/>
      <c r="CF212" s="584"/>
      <c r="CG212" s="586"/>
      <c r="CH212" s="585"/>
      <c r="CI212" s="481"/>
      <c r="CJ212" s="734"/>
      <c r="CK212" s="378"/>
      <c r="CL212" s="378"/>
      <c r="CM212" s="378"/>
      <c r="CN212" s="378"/>
      <c r="CO212" s="378"/>
      <c r="CP212" s="378"/>
      <c r="CQ212" s="378"/>
      <c r="CR212" s="378"/>
      <c r="CS212" s="378"/>
    </row>
    <row r="213" spans="1:97" ht="14.25" x14ac:dyDescent="0.2">
      <c r="A213" s="4"/>
      <c r="B213" s="8">
        <v>2003</v>
      </c>
      <c r="C213" s="124"/>
      <c r="D213" s="92"/>
      <c r="E213" s="91"/>
      <c r="F213" s="122"/>
      <c r="G213" s="92"/>
      <c r="H213" s="91"/>
      <c r="I213" s="122"/>
      <c r="J213" s="92"/>
      <c r="K213" s="91"/>
      <c r="L213" s="122"/>
      <c r="M213" s="92"/>
      <c r="N213" s="91"/>
      <c r="O213" s="122"/>
      <c r="P213" s="92"/>
      <c r="Q213" s="91"/>
      <c r="R213" s="122"/>
      <c r="S213" s="92"/>
      <c r="T213" s="92"/>
      <c r="U213" s="187" t="str">
        <f t="shared" ref="U213:U230" si="66">IF(COUNT(C213,F213,I213,L213,O213,R213)&lt;&gt;0,C213+F213+I213+L213+O213+R213,"")</f>
        <v/>
      </c>
      <c r="V213" s="189" t="str">
        <f t="shared" ref="V213:V230" si="67">IF(COUNT(D213,G213,J213,M213,P213,S213),D213+G213+J213+M213+P213+S213,"")</f>
        <v/>
      </c>
      <c r="W213" s="185" t="str">
        <f t="shared" ref="W213:W230" si="68">IF(COUNT(E213,H213,K213,N213,Q213,T213),E213+H213+K213+N213+Q213+T213,"")</f>
        <v/>
      </c>
      <c r="AH213" s="373">
        <v>2003</v>
      </c>
      <c r="AI213" s="450"/>
      <c r="AJ213" s="593"/>
      <c r="AK213" s="451"/>
      <c r="AL213" s="594"/>
      <c r="AM213" s="593"/>
      <c r="AN213" s="451"/>
      <c r="AO213" s="594"/>
      <c r="AP213" s="593"/>
      <c r="AQ213" s="451"/>
      <c r="AR213" s="594"/>
      <c r="AS213" s="593"/>
      <c r="AT213" s="451"/>
      <c r="AU213" s="594"/>
      <c r="AV213" s="593"/>
      <c r="AW213" s="451"/>
      <c r="AX213" s="594"/>
      <c r="AY213" s="593"/>
      <c r="AZ213" s="600"/>
      <c r="BA213" s="592"/>
      <c r="BB213" s="591"/>
      <c r="BC213" s="449"/>
      <c r="BD213" s="309"/>
      <c r="BE213" s="309"/>
      <c r="BF213" s="309"/>
      <c r="BG213" s="309"/>
      <c r="BH213" s="309"/>
      <c r="BI213" s="309"/>
      <c r="BN213" s="442">
        <v>2003</v>
      </c>
      <c r="BO213" s="478"/>
      <c r="BP213" s="585"/>
      <c r="BQ213" s="479"/>
      <c r="BR213" s="586"/>
      <c r="BS213" s="585"/>
      <c r="BT213" s="479"/>
      <c r="BU213" s="586"/>
      <c r="BV213" s="585"/>
      <c r="BW213" s="479"/>
      <c r="BX213" s="586"/>
      <c r="BY213" s="585"/>
      <c r="BZ213" s="479"/>
      <c r="CA213" s="586"/>
      <c r="CB213" s="585"/>
      <c r="CC213" s="479"/>
      <c r="CD213" s="586"/>
      <c r="CE213" s="585"/>
      <c r="CF213" s="584"/>
      <c r="CG213" s="586"/>
      <c r="CH213" s="585"/>
      <c r="CI213" s="481"/>
      <c r="CJ213" s="378"/>
      <c r="CK213" s="378"/>
      <c r="CL213" s="378"/>
      <c r="CM213" s="378"/>
      <c r="CN213" s="378"/>
      <c r="CO213" s="378"/>
      <c r="CP213" s="378"/>
      <c r="CQ213" s="378"/>
      <c r="CR213" s="378"/>
      <c r="CS213" s="378"/>
    </row>
    <row r="214" spans="1:97" ht="14.25" x14ac:dyDescent="0.2">
      <c r="A214" s="4"/>
      <c r="B214" s="8">
        <v>2004</v>
      </c>
      <c r="C214" s="124"/>
      <c r="D214" s="92"/>
      <c r="E214" s="91"/>
      <c r="F214" s="122"/>
      <c r="G214" s="92"/>
      <c r="H214" s="91"/>
      <c r="I214" s="122"/>
      <c r="J214" s="92"/>
      <c r="K214" s="91"/>
      <c r="L214" s="122"/>
      <c r="M214" s="92"/>
      <c r="N214" s="91"/>
      <c r="O214" s="122"/>
      <c r="P214" s="92"/>
      <c r="Q214" s="91"/>
      <c r="R214" s="122"/>
      <c r="S214" s="92"/>
      <c r="T214" s="92"/>
      <c r="U214" s="187" t="str">
        <f t="shared" si="66"/>
        <v/>
      </c>
      <c r="V214" s="189" t="str">
        <f t="shared" si="67"/>
        <v/>
      </c>
      <c r="W214" s="185" t="str">
        <f t="shared" si="68"/>
        <v/>
      </c>
      <c r="AH214" s="373">
        <v>2004</v>
      </c>
      <c r="AI214" s="450"/>
      <c r="AJ214" s="593"/>
      <c r="AK214" s="451"/>
      <c r="AL214" s="594"/>
      <c r="AM214" s="593"/>
      <c r="AN214" s="451"/>
      <c r="AO214" s="594"/>
      <c r="AP214" s="593"/>
      <c r="AQ214" s="451"/>
      <c r="AR214" s="594"/>
      <c r="AS214" s="593"/>
      <c r="AT214" s="451"/>
      <c r="AU214" s="594"/>
      <c r="AV214" s="593"/>
      <c r="AW214" s="451"/>
      <c r="AX214" s="594"/>
      <c r="AY214" s="593"/>
      <c r="AZ214" s="600"/>
      <c r="BA214" s="592"/>
      <c r="BB214" s="591"/>
      <c r="BC214" s="449"/>
      <c r="BD214" s="309"/>
      <c r="BE214" s="309"/>
      <c r="BF214" s="309"/>
      <c r="BG214" s="309"/>
      <c r="BH214" s="309"/>
      <c r="BI214" s="309"/>
      <c r="BN214" s="442">
        <v>2004</v>
      </c>
      <c r="BO214" s="478"/>
      <c r="BP214" s="585"/>
      <c r="BQ214" s="479"/>
      <c r="BR214" s="586"/>
      <c r="BS214" s="585"/>
      <c r="BT214" s="479"/>
      <c r="BU214" s="586"/>
      <c r="BV214" s="585"/>
      <c r="BW214" s="479"/>
      <c r="BX214" s="586"/>
      <c r="BY214" s="585"/>
      <c r="BZ214" s="479"/>
      <c r="CA214" s="586"/>
      <c r="CB214" s="585"/>
      <c r="CC214" s="479"/>
      <c r="CD214" s="586"/>
      <c r="CE214" s="585"/>
      <c r="CF214" s="584"/>
      <c r="CG214" s="586"/>
      <c r="CH214" s="585"/>
      <c r="CI214" s="481"/>
      <c r="CJ214" s="378"/>
      <c r="CK214" s="378"/>
      <c r="CL214" s="378"/>
      <c r="CM214" s="378"/>
      <c r="CN214" s="378"/>
      <c r="CO214" s="378"/>
      <c r="CP214" s="378"/>
      <c r="CQ214" s="378"/>
      <c r="CR214" s="378"/>
      <c r="CS214" s="378"/>
    </row>
    <row r="215" spans="1:97" ht="14.25" x14ac:dyDescent="0.2">
      <c r="A215" s="4"/>
      <c r="B215" s="8">
        <v>2005</v>
      </c>
      <c r="C215" s="124"/>
      <c r="D215" s="92"/>
      <c r="E215" s="91"/>
      <c r="F215" s="122"/>
      <c r="G215" s="92"/>
      <c r="H215" s="91"/>
      <c r="I215" s="122"/>
      <c r="J215" s="92"/>
      <c r="K215" s="91"/>
      <c r="L215" s="122"/>
      <c r="M215" s="92"/>
      <c r="N215" s="91"/>
      <c r="O215" s="122"/>
      <c r="P215" s="92"/>
      <c r="Q215" s="91"/>
      <c r="R215" s="122"/>
      <c r="S215" s="92"/>
      <c r="T215" s="92"/>
      <c r="U215" s="187" t="str">
        <f t="shared" si="66"/>
        <v/>
      </c>
      <c r="V215" s="189" t="str">
        <f t="shared" si="67"/>
        <v/>
      </c>
      <c r="W215" s="185" t="str">
        <f t="shared" si="68"/>
        <v/>
      </c>
      <c r="AH215" s="373">
        <v>2005</v>
      </c>
      <c r="AI215" s="450"/>
      <c r="AJ215" s="593"/>
      <c r="AK215" s="451"/>
      <c r="AL215" s="594"/>
      <c r="AM215" s="593"/>
      <c r="AN215" s="451"/>
      <c r="AO215" s="594"/>
      <c r="AP215" s="593"/>
      <c r="AQ215" s="451"/>
      <c r="AR215" s="594"/>
      <c r="AS215" s="593"/>
      <c r="AT215" s="451"/>
      <c r="AU215" s="594"/>
      <c r="AV215" s="593"/>
      <c r="AW215" s="451"/>
      <c r="AX215" s="594"/>
      <c r="AY215" s="593"/>
      <c r="AZ215" s="600"/>
      <c r="BA215" s="592"/>
      <c r="BB215" s="591"/>
      <c r="BC215" s="449"/>
      <c r="BD215" s="309"/>
      <c r="BE215" s="309"/>
      <c r="BF215" s="309"/>
      <c r="BG215" s="309"/>
      <c r="BH215" s="309"/>
      <c r="BI215" s="309"/>
      <c r="BN215" s="442">
        <v>2005</v>
      </c>
      <c r="BO215" s="478"/>
      <c r="BP215" s="585"/>
      <c r="BQ215" s="479"/>
      <c r="BR215" s="586"/>
      <c r="BS215" s="585"/>
      <c r="BT215" s="479"/>
      <c r="BU215" s="586"/>
      <c r="BV215" s="585"/>
      <c r="BW215" s="479"/>
      <c r="BX215" s="586"/>
      <c r="BY215" s="585"/>
      <c r="BZ215" s="479"/>
      <c r="CA215" s="586"/>
      <c r="CB215" s="585"/>
      <c r="CC215" s="479"/>
      <c r="CD215" s="586"/>
      <c r="CE215" s="585"/>
      <c r="CF215" s="584"/>
      <c r="CG215" s="586"/>
      <c r="CH215" s="585"/>
      <c r="CI215" s="481"/>
      <c r="CJ215" s="378"/>
      <c r="CK215" s="378"/>
      <c r="CL215" s="378"/>
      <c r="CM215" s="378"/>
      <c r="CN215" s="378"/>
      <c r="CO215" s="378"/>
      <c r="CP215" s="378"/>
      <c r="CQ215" s="378"/>
      <c r="CR215" s="378"/>
      <c r="CS215" s="378"/>
    </row>
    <row r="216" spans="1:97" ht="14.25" x14ac:dyDescent="0.2">
      <c r="A216" s="4"/>
      <c r="B216" s="8">
        <v>2006</v>
      </c>
      <c r="C216" s="124"/>
      <c r="D216" s="92"/>
      <c r="E216" s="91"/>
      <c r="F216" s="122"/>
      <c r="G216" s="92"/>
      <c r="H216" s="91"/>
      <c r="I216" s="122"/>
      <c r="J216" s="92"/>
      <c r="K216" s="91"/>
      <c r="L216" s="122"/>
      <c r="M216" s="92"/>
      <c r="N216" s="91"/>
      <c r="O216" s="122"/>
      <c r="P216" s="92"/>
      <c r="Q216" s="91"/>
      <c r="R216" s="122"/>
      <c r="S216" s="92"/>
      <c r="T216" s="92"/>
      <c r="U216" s="187" t="str">
        <f t="shared" si="66"/>
        <v/>
      </c>
      <c r="V216" s="189" t="str">
        <f t="shared" si="67"/>
        <v/>
      </c>
      <c r="W216" s="185" t="str">
        <f t="shared" si="68"/>
        <v/>
      </c>
      <c r="AH216" s="373">
        <v>2006</v>
      </c>
      <c r="AI216" s="450"/>
      <c r="AJ216" s="593"/>
      <c r="AK216" s="451"/>
      <c r="AL216" s="594"/>
      <c r="AM216" s="593"/>
      <c r="AN216" s="451"/>
      <c r="AO216" s="594"/>
      <c r="AP216" s="593"/>
      <c r="AQ216" s="451"/>
      <c r="AR216" s="594"/>
      <c r="AS216" s="593"/>
      <c r="AT216" s="451"/>
      <c r="AU216" s="594"/>
      <c r="AV216" s="593"/>
      <c r="AW216" s="451"/>
      <c r="AX216" s="594"/>
      <c r="AY216" s="593"/>
      <c r="AZ216" s="600"/>
      <c r="BA216" s="592"/>
      <c r="BB216" s="591"/>
      <c r="BC216" s="449"/>
      <c r="BD216" s="309"/>
      <c r="BE216" s="309"/>
      <c r="BF216" s="309"/>
      <c r="BG216" s="309"/>
      <c r="BH216" s="309"/>
      <c r="BI216" s="309"/>
      <c r="BN216" s="442">
        <v>2006</v>
      </c>
      <c r="BO216" s="478"/>
      <c r="BP216" s="585"/>
      <c r="BQ216" s="479"/>
      <c r="BR216" s="586"/>
      <c r="BS216" s="585"/>
      <c r="BT216" s="479"/>
      <c r="BU216" s="586"/>
      <c r="BV216" s="585"/>
      <c r="BW216" s="479"/>
      <c r="BX216" s="586"/>
      <c r="BY216" s="585"/>
      <c r="BZ216" s="479"/>
      <c r="CA216" s="586"/>
      <c r="CB216" s="585"/>
      <c r="CC216" s="479"/>
      <c r="CD216" s="586"/>
      <c r="CE216" s="585"/>
      <c r="CF216" s="584"/>
      <c r="CG216" s="586"/>
      <c r="CH216" s="585"/>
      <c r="CI216" s="481"/>
      <c r="CJ216" s="378"/>
      <c r="CK216" s="378"/>
      <c r="CL216" s="378"/>
      <c r="CM216" s="378"/>
      <c r="CN216" s="378"/>
      <c r="CO216" s="378"/>
      <c r="CP216" s="378"/>
      <c r="CQ216" s="378"/>
      <c r="CR216" s="378"/>
      <c r="CS216" s="378"/>
    </row>
    <row r="217" spans="1:97" ht="14.25" x14ac:dyDescent="0.2">
      <c r="A217" s="4"/>
      <c r="B217" s="8">
        <v>2007</v>
      </c>
      <c r="C217" s="124"/>
      <c r="D217" s="92"/>
      <c r="E217" s="91"/>
      <c r="F217" s="122"/>
      <c r="G217" s="92"/>
      <c r="H217" s="91"/>
      <c r="I217" s="122"/>
      <c r="J217" s="92"/>
      <c r="K217" s="91"/>
      <c r="L217" s="122"/>
      <c r="M217" s="92"/>
      <c r="N217" s="91"/>
      <c r="O217" s="122"/>
      <c r="P217" s="92"/>
      <c r="Q217" s="91"/>
      <c r="R217" s="122"/>
      <c r="S217" s="92"/>
      <c r="T217" s="92"/>
      <c r="U217" s="187" t="str">
        <f t="shared" si="66"/>
        <v/>
      </c>
      <c r="V217" s="189" t="str">
        <f t="shared" si="67"/>
        <v/>
      </c>
      <c r="W217" s="185" t="str">
        <f t="shared" si="68"/>
        <v/>
      </c>
      <c r="AH217" s="373">
        <v>2007</v>
      </c>
      <c r="AI217" s="450"/>
      <c r="AJ217" s="593"/>
      <c r="AK217" s="451"/>
      <c r="AL217" s="594"/>
      <c r="AM217" s="593"/>
      <c r="AN217" s="451"/>
      <c r="AO217" s="594"/>
      <c r="AP217" s="593"/>
      <c r="AQ217" s="451"/>
      <c r="AR217" s="594"/>
      <c r="AS217" s="593"/>
      <c r="AT217" s="451"/>
      <c r="AU217" s="594"/>
      <c r="AV217" s="593"/>
      <c r="AW217" s="451"/>
      <c r="AX217" s="594"/>
      <c r="AY217" s="593"/>
      <c r="AZ217" s="600"/>
      <c r="BA217" s="592"/>
      <c r="BB217" s="591"/>
      <c r="BC217" s="449"/>
      <c r="BD217" s="309"/>
      <c r="BE217" s="309"/>
      <c r="BF217" s="309"/>
      <c r="BG217" s="309"/>
      <c r="BH217" s="309"/>
      <c r="BI217" s="309"/>
      <c r="BN217" s="442">
        <v>2007</v>
      </c>
      <c r="BO217" s="478"/>
      <c r="BP217" s="585"/>
      <c r="BQ217" s="479"/>
      <c r="BR217" s="586"/>
      <c r="BS217" s="585"/>
      <c r="BT217" s="479"/>
      <c r="BU217" s="586"/>
      <c r="BV217" s="585"/>
      <c r="BW217" s="479"/>
      <c r="BX217" s="586"/>
      <c r="BY217" s="585"/>
      <c r="BZ217" s="479"/>
      <c r="CA217" s="586"/>
      <c r="CB217" s="585"/>
      <c r="CC217" s="479"/>
      <c r="CD217" s="586"/>
      <c r="CE217" s="585"/>
      <c r="CF217" s="584"/>
      <c r="CG217" s="586"/>
      <c r="CH217" s="585"/>
      <c r="CI217" s="481"/>
      <c r="CJ217" s="378"/>
      <c r="CK217" s="378"/>
      <c r="CL217" s="378"/>
      <c r="CM217" s="378"/>
      <c r="CN217" s="378"/>
      <c r="CO217" s="378"/>
      <c r="CP217" s="378"/>
      <c r="CQ217" s="378"/>
      <c r="CR217" s="378"/>
      <c r="CS217" s="378"/>
    </row>
    <row r="218" spans="1:97" ht="14.25" x14ac:dyDescent="0.2">
      <c r="A218" s="4"/>
      <c r="B218" s="8">
        <v>2008</v>
      </c>
      <c r="C218" s="124"/>
      <c r="D218" s="92"/>
      <c r="E218" s="91"/>
      <c r="F218" s="122"/>
      <c r="G218" s="92"/>
      <c r="H218" s="91"/>
      <c r="I218" s="122"/>
      <c r="J218" s="92"/>
      <c r="K218" s="91"/>
      <c r="L218" s="122"/>
      <c r="M218" s="92"/>
      <c r="N218" s="91"/>
      <c r="O218" s="122"/>
      <c r="P218" s="92"/>
      <c r="Q218" s="91"/>
      <c r="R218" s="122"/>
      <c r="S218" s="92"/>
      <c r="T218" s="92"/>
      <c r="U218" s="187" t="str">
        <f t="shared" si="66"/>
        <v/>
      </c>
      <c r="V218" s="189" t="str">
        <f t="shared" si="67"/>
        <v/>
      </c>
      <c r="W218" s="185" t="str">
        <f t="shared" si="68"/>
        <v/>
      </c>
      <c r="AH218" s="373">
        <v>2008</v>
      </c>
      <c r="AI218" s="450"/>
      <c r="AJ218" s="593"/>
      <c r="AK218" s="451"/>
      <c r="AL218" s="594"/>
      <c r="AM218" s="593"/>
      <c r="AN218" s="451"/>
      <c r="AO218" s="594"/>
      <c r="AP218" s="593"/>
      <c r="AQ218" s="451"/>
      <c r="AR218" s="594"/>
      <c r="AS218" s="593"/>
      <c r="AT218" s="451"/>
      <c r="AU218" s="594"/>
      <c r="AV218" s="593"/>
      <c r="AW218" s="451"/>
      <c r="AX218" s="594"/>
      <c r="AY218" s="593"/>
      <c r="AZ218" s="600"/>
      <c r="BA218" s="592"/>
      <c r="BB218" s="591"/>
      <c r="BC218" s="449"/>
      <c r="BD218" s="309"/>
      <c r="BE218" s="309"/>
      <c r="BF218" s="309"/>
      <c r="BG218" s="309"/>
      <c r="BH218" s="309"/>
      <c r="BI218" s="309"/>
      <c r="BN218" s="442">
        <v>2008</v>
      </c>
      <c r="BO218" s="478"/>
      <c r="BP218" s="585"/>
      <c r="BQ218" s="479"/>
      <c r="BR218" s="586"/>
      <c r="BS218" s="585"/>
      <c r="BT218" s="479"/>
      <c r="BU218" s="586"/>
      <c r="BV218" s="585"/>
      <c r="BW218" s="479"/>
      <c r="BX218" s="586"/>
      <c r="BY218" s="585"/>
      <c r="BZ218" s="479"/>
      <c r="CA218" s="586"/>
      <c r="CB218" s="585"/>
      <c r="CC218" s="479"/>
      <c r="CD218" s="586"/>
      <c r="CE218" s="585"/>
      <c r="CF218" s="584"/>
      <c r="CG218" s="586"/>
      <c r="CH218" s="585"/>
      <c r="CI218" s="481"/>
      <c r="CJ218" s="378"/>
      <c r="CK218" s="378"/>
      <c r="CL218" s="378"/>
      <c r="CM218" s="378"/>
      <c r="CN218" s="378"/>
      <c r="CO218" s="378"/>
      <c r="CP218" s="378"/>
      <c r="CQ218" s="378"/>
      <c r="CR218" s="378"/>
      <c r="CS218" s="378"/>
    </row>
    <row r="219" spans="1:97" ht="14.25" x14ac:dyDescent="0.2">
      <c r="A219" s="4"/>
      <c r="B219" s="8">
        <v>2009</v>
      </c>
      <c r="C219" s="124"/>
      <c r="D219" s="92"/>
      <c r="E219" s="91"/>
      <c r="F219" s="122"/>
      <c r="G219" s="92"/>
      <c r="H219" s="91"/>
      <c r="I219" s="122"/>
      <c r="J219" s="92"/>
      <c r="K219" s="91"/>
      <c r="L219" s="122"/>
      <c r="M219" s="92"/>
      <c r="N219" s="91"/>
      <c r="O219" s="122"/>
      <c r="P219" s="92"/>
      <c r="Q219" s="91"/>
      <c r="R219" s="122"/>
      <c r="S219" s="92"/>
      <c r="T219" s="92"/>
      <c r="U219" s="187" t="str">
        <f t="shared" si="66"/>
        <v/>
      </c>
      <c r="V219" s="189" t="str">
        <f t="shared" si="67"/>
        <v/>
      </c>
      <c r="W219" s="185" t="str">
        <f t="shared" si="68"/>
        <v/>
      </c>
      <c r="AH219" s="373">
        <v>2009</v>
      </c>
      <c r="AI219" s="450"/>
      <c r="AJ219" s="593"/>
      <c r="AK219" s="451"/>
      <c r="AL219" s="594"/>
      <c r="AM219" s="593"/>
      <c r="AN219" s="451"/>
      <c r="AO219" s="594"/>
      <c r="AP219" s="593"/>
      <c r="AQ219" s="451"/>
      <c r="AR219" s="594"/>
      <c r="AS219" s="593"/>
      <c r="AT219" s="451"/>
      <c r="AU219" s="594"/>
      <c r="AV219" s="593"/>
      <c r="AW219" s="451"/>
      <c r="AX219" s="594"/>
      <c r="AY219" s="593"/>
      <c r="AZ219" s="600"/>
      <c r="BA219" s="592"/>
      <c r="BB219" s="591"/>
      <c r="BC219" s="449"/>
      <c r="BD219" s="309"/>
      <c r="BE219" s="309"/>
      <c r="BF219" s="309"/>
      <c r="BG219" s="309"/>
      <c r="BH219" s="309"/>
      <c r="BI219" s="309"/>
      <c r="BN219" s="442">
        <v>2009</v>
      </c>
      <c r="BO219" s="478"/>
      <c r="BP219" s="585"/>
      <c r="BQ219" s="479"/>
      <c r="BR219" s="586"/>
      <c r="BS219" s="585"/>
      <c r="BT219" s="479"/>
      <c r="BU219" s="586"/>
      <c r="BV219" s="585"/>
      <c r="BW219" s="479"/>
      <c r="BX219" s="586"/>
      <c r="BY219" s="585"/>
      <c r="BZ219" s="479"/>
      <c r="CA219" s="586"/>
      <c r="CB219" s="585"/>
      <c r="CC219" s="479"/>
      <c r="CD219" s="586"/>
      <c r="CE219" s="585"/>
      <c r="CF219" s="584"/>
      <c r="CG219" s="586"/>
      <c r="CH219" s="585"/>
      <c r="CI219" s="481"/>
      <c r="CJ219" s="378"/>
      <c r="CK219" s="378"/>
      <c r="CL219" s="378"/>
      <c r="CM219" s="378"/>
      <c r="CN219" s="378"/>
      <c r="CO219" s="378"/>
      <c r="CP219" s="378"/>
      <c r="CQ219" s="378"/>
      <c r="CR219" s="378"/>
      <c r="CS219" s="378"/>
    </row>
    <row r="220" spans="1:97" ht="14.25" x14ac:dyDescent="0.2">
      <c r="A220" s="4"/>
      <c r="B220" s="8">
        <v>2010</v>
      </c>
      <c r="C220" s="124"/>
      <c r="D220" s="92"/>
      <c r="E220" s="91"/>
      <c r="F220" s="122"/>
      <c r="G220" s="92"/>
      <c r="H220" s="91"/>
      <c r="I220" s="122"/>
      <c r="J220" s="92"/>
      <c r="K220" s="91"/>
      <c r="L220" s="122"/>
      <c r="M220" s="92"/>
      <c r="N220" s="91"/>
      <c r="O220" s="122"/>
      <c r="P220" s="92"/>
      <c r="Q220" s="91"/>
      <c r="R220" s="122"/>
      <c r="S220" s="92"/>
      <c r="T220" s="92"/>
      <c r="U220" s="187" t="str">
        <f t="shared" si="66"/>
        <v/>
      </c>
      <c r="V220" s="189" t="str">
        <f t="shared" si="67"/>
        <v/>
      </c>
      <c r="W220" s="185" t="str">
        <f t="shared" si="68"/>
        <v/>
      </c>
      <c r="AH220" s="373">
        <v>2010</v>
      </c>
      <c r="AI220" s="450"/>
      <c r="AJ220" s="593"/>
      <c r="AK220" s="451"/>
      <c r="AL220" s="594"/>
      <c r="AM220" s="593"/>
      <c r="AN220" s="451"/>
      <c r="AO220" s="594"/>
      <c r="AP220" s="593"/>
      <c r="AQ220" s="451"/>
      <c r="AR220" s="594"/>
      <c r="AS220" s="593"/>
      <c r="AT220" s="451"/>
      <c r="AU220" s="594"/>
      <c r="AV220" s="593"/>
      <c r="AW220" s="451"/>
      <c r="AX220" s="594"/>
      <c r="AY220" s="593"/>
      <c r="AZ220" s="600"/>
      <c r="BA220" s="592"/>
      <c r="BB220" s="591"/>
      <c r="BC220" s="449"/>
      <c r="BD220" s="309"/>
      <c r="BE220" s="309"/>
      <c r="BF220" s="309"/>
      <c r="BG220" s="309"/>
      <c r="BH220" s="309"/>
      <c r="BI220" s="309"/>
      <c r="BN220" s="442">
        <v>2010</v>
      </c>
      <c r="BO220" s="478"/>
      <c r="BP220" s="585"/>
      <c r="BQ220" s="479"/>
      <c r="BR220" s="586"/>
      <c r="BS220" s="585"/>
      <c r="BT220" s="479"/>
      <c r="BU220" s="586"/>
      <c r="BV220" s="585"/>
      <c r="BW220" s="479"/>
      <c r="BX220" s="586"/>
      <c r="BY220" s="585"/>
      <c r="BZ220" s="479"/>
      <c r="CA220" s="586"/>
      <c r="CB220" s="585"/>
      <c r="CC220" s="479"/>
      <c r="CD220" s="586"/>
      <c r="CE220" s="585"/>
      <c r="CF220" s="584"/>
      <c r="CG220" s="586"/>
      <c r="CH220" s="585"/>
      <c r="CI220" s="481"/>
      <c r="CJ220" s="378"/>
      <c r="CK220" s="378"/>
      <c r="CL220" s="378"/>
      <c r="CM220" s="378"/>
      <c r="CN220" s="378"/>
      <c r="CO220" s="378"/>
      <c r="CP220" s="378"/>
      <c r="CQ220" s="378"/>
      <c r="CR220" s="378"/>
      <c r="CS220" s="378"/>
    </row>
    <row r="221" spans="1:97" ht="14.25" x14ac:dyDescent="0.2">
      <c r="A221" s="4"/>
      <c r="B221" s="8">
        <v>2011</v>
      </c>
      <c r="C221" s="124"/>
      <c r="D221" s="92"/>
      <c r="E221" s="91"/>
      <c r="F221" s="122"/>
      <c r="G221" s="92"/>
      <c r="H221" s="91"/>
      <c r="I221" s="122"/>
      <c r="J221" s="92"/>
      <c r="K221" s="91"/>
      <c r="L221" s="122"/>
      <c r="M221" s="92"/>
      <c r="N221" s="91"/>
      <c r="O221" s="122"/>
      <c r="P221" s="92"/>
      <c r="Q221" s="91"/>
      <c r="R221" s="122"/>
      <c r="S221" s="92"/>
      <c r="T221" s="92"/>
      <c r="U221" s="187" t="str">
        <f t="shared" si="66"/>
        <v/>
      </c>
      <c r="V221" s="189" t="str">
        <f t="shared" si="67"/>
        <v/>
      </c>
      <c r="W221" s="185" t="str">
        <f t="shared" si="68"/>
        <v/>
      </c>
      <c r="AH221" s="373">
        <v>2011</v>
      </c>
      <c r="AI221" s="450"/>
      <c r="AJ221" s="593"/>
      <c r="AK221" s="451"/>
      <c r="AL221" s="594"/>
      <c r="AM221" s="593"/>
      <c r="AN221" s="451"/>
      <c r="AO221" s="594"/>
      <c r="AP221" s="593"/>
      <c r="AQ221" s="451"/>
      <c r="AR221" s="594"/>
      <c r="AS221" s="593"/>
      <c r="AT221" s="451"/>
      <c r="AU221" s="594"/>
      <c r="AV221" s="593"/>
      <c r="AW221" s="451"/>
      <c r="AX221" s="594"/>
      <c r="AY221" s="593"/>
      <c r="AZ221" s="600"/>
      <c r="BA221" s="592"/>
      <c r="BB221" s="591"/>
      <c r="BC221" s="449"/>
      <c r="BD221" s="309"/>
      <c r="BE221" s="309"/>
      <c r="BF221" s="309"/>
      <c r="BG221" s="309"/>
      <c r="BH221" s="309"/>
      <c r="BI221" s="309"/>
      <c r="BN221" s="442">
        <v>2011</v>
      </c>
      <c r="BO221" s="478"/>
      <c r="BP221" s="585"/>
      <c r="BQ221" s="479"/>
      <c r="BR221" s="586"/>
      <c r="BS221" s="585"/>
      <c r="BT221" s="479"/>
      <c r="BU221" s="586"/>
      <c r="BV221" s="585"/>
      <c r="BW221" s="479"/>
      <c r="BX221" s="586"/>
      <c r="BY221" s="585"/>
      <c r="BZ221" s="479"/>
      <c r="CA221" s="586"/>
      <c r="CB221" s="585"/>
      <c r="CC221" s="479"/>
      <c r="CD221" s="586"/>
      <c r="CE221" s="585"/>
      <c r="CF221" s="584"/>
      <c r="CG221" s="586"/>
      <c r="CH221" s="585"/>
      <c r="CI221" s="481"/>
      <c r="CJ221" s="378"/>
      <c r="CK221" s="378"/>
      <c r="CL221" s="378"/>
      <c r="CM221" s="378"/>
      <c r="CN221" s="378"/>
      <c r="CO221" s="378"/>
      <c r="CP221" s="378"/>
      <c r="CQ221" s="378"/>
      <c r="CR221" s="378"/>
      <c r="CS221" s="378"/>
    </row>
    <row r="222" spans="1:97" ht="14.25" x14ac:dyDescent="0.2">
      <c r="A222" s="4"/>
      <c r="B222" s="8">
        <v>2012</v>
      </c>
      <c r="C222" s="124"/>
      <c r="D222" s="92"/>
      <c r="E222" s="91"/>
      <c r="F222" s="122"/>
      <c r="G222" s="92"/>
      <c r="H222" s="91"/>
      <c r="I222" s="122"/>
      <c r="J222" s="92"/>
      <c r="K222" s="91"/>
      <c r="L222" s="122"/>
      <c r="M222" s="92"/>
      <c r="N222" s="91"/>
      <c r="O222" s="122"/>
      <c r="P222" s="92"/>
      <c r="Q222" s="91"/>
      <c r="R222" s="122"/>
      <c r="S222" s="92"/>
      <c r="T222" s="92"/>
      <c r="U222" s="187" t="str">
        <f t="shared" si="66"/>
        <v/>
      </c>
      <c r="V222" s="189" t="str">
        <f t="shared" si="67"/>
        <v/>
      </c>
      <c r="W222" s="185" t="str">
        <f t="shared" si="68"/>
        <v/>
      </c>
      <c r="AH222" s="373">
        <v>2012</v>
      </c>
      <c r="AI222" s="450"/>
      <c r="AJ222" s="593"/>
      <c r="AK222" s="451"/>
      <c r="AL222" s="594"/>
      <c r="AM222" s="593"/>
      <c r="AN222" s="451"/>
      <c r="AO222" s="594"/>
      <c r="AP222" s="593"/>
      <c r="AQ222" s="451"/>
      <c r="AR222" s="594"/>
      <c r="AS222" s="593"/>
      <c r="AT222" s="451"/>
      <c r="AU222" s="594"/>
      <c r="AV222" s="593"/>
      <c r="AW222" s="451"/>
      <c r="AX222" s="594"/>
      <c r="AY222" s="593"/>
      <c r="AZ222" s="600"/>
      <c r="BA222" s="592"/>
      <c r="BB222" s="591"/>
      <c r="BC222" s="449"/>
      <c r="BD222" s="309"/>
      <c r="BE222" s="309"/>
      <c r="BF222" s="309"/>
      <c r="BG222" s="309"/>
      <c r="BH222" s="309"/>
      <c r="BI222" s="309"/>
      <c r="BN222" s="442">
        <v>2012</v>
      </c>
      <c r="BO222" s="478"/>
      <c r="BP222" s="585"/>
      <c r="BQ222" s="479"/>
      <c r="BR222" s="586"/>
      <c r="BS222" s="585"/>
      <c r="BT222" s="479"/>
      <c r="BU222" s="586"/>
      <c r="BV222" s="585"/>
      <c r="BW222" s="479"/>
      <c r="BX222" s="586"/>
      <c r="BY222" s="585"/>
      <c r="BZ222" s="479"/>
      <c r="CA222" s="586"/>
      <c r="CB222" s="585"/>
      <c r="CC222" s="479"/>
      <c r="CD222" s="586"/>
      <c r="CE222" s="585"/>
      <c r="CF222" s="584"/>
      <c r="CG222" s="586"/>
      <c r="CH222" s="585"/>
      <c r="CI222" s="481"/>
      <c r="CJ222" s="378"/>
      <c r="CK222" s="378"/>
      <c r="CL222" s="378"/>
      <c r="CM222" s="378"/>
      <c r="CN222" s="378"/>
      <c r="CO222" s="378"/>
      <c r="CP222" s="378"/>
      <c r="CQ222" s="378"/>
      <c r="CR222" s="378"/>
      <c r="CS222" s="378"/>
    </row>
    <row r="223" spans="1:97" ht="14.25" x14ac:dyDescent="0.2">
      <c r="A223" s="4"/>
      <c r="B223" s="8">
        <v>2013</v>
      </c>
      <c r="C223" s="124"/>
      <c r="D223" s="92"/>
      <c r="E223" s="91"/>
      <c r="F223" s="122"/>
      <c r="G223" s="92"/>
      <c r="H223" s="91"/>
      <c r="I223" s="122"/>
      <c r="J223" s="92"/>
      <c r="K223" s="91"/>
      <c r="L223" s="122"/>
      <c r="M223" s="92"/>
      <c r="N223" s="91"/>
      <c r="O223" s="122"/>
      <c r="P223" s="92"/>
      <c r="Q223" s="91"/>
      <c r="R223" s="122"/>
      <c r="S223" s="92"/>
      <c r="T223" s="92"/>
      <c r="U223" s="187" t="str">
        <f t="shared" si="66"/>
        <v/>
      </c>
      <c r="V223" s="189" t="str">
        <f t="shared" si="67"/>
        <v/>
      </c>
      <c r="W223" s="185" t="str">
        <f t="shared" si="68"/>
        <v/>
      </c>
      <c r="AH223" s="373">
        <v>2013</v>
      </c>
      <c r="AI223" s="450"/>
      <c r="AJ223" s="593"/>
      <c r="AK223" s="451"/>
      <c r="AL223" s="594"/>
      <c r="AM223" s="593"/>
      <c r="AN223" s="451"/>
      <c r="AO223" s="594"/>
      <c r="AP223" s="593"/>
      <c r="AQ223" s="451"/>
      <c r="AR223" s="594"/>
      <c r="AS223" s="593"/>
      <c r="AT223" s="451"/>
      <c r="AU223" s="594"/>
      <c r="AV223" s="593"/>
      <c r="AW223" s="451"/>
      <c r="AX223" s="594"/>
      <c r="AY223" s="593"/>
      <c r="AZ223" s="600"/>
      <c r="BA223" s="592"/>
      <c r="BB223" s="591"/>
      <c r="BC223" s="449"/>
      <c r="BD223" s="309"/>
      <c r="BE223" s="309"/>
      <c r="BF223" s="309"/>
      <c r="BG223" s="309"/>
      <c r="BH223" s="309"/>
      <c r="BI223" s="309"/>
      <c r="BN223" s="442">
        <v>2013</v>
      </c>
      <c r="BO223" s="478"/>
      <c r="BP223" s="585"/>
      <c r="BQ223" s="479"/>
      <c r="BR223" s="586"/>
      <c r="BS223" s="585"/>
      <c r="BT223" s="479"/>
      <c r="BU223" s="586"/>
      <c r="BV223" s="585"/>
      <c r="BW223" s="479"/>
      <c r="BX223" s="586"/>
      <c r="BY223" s="585"/>
      <c r="BZ223" s="479"/>
      <c r="CA223" s="586"/>
      <c r="CB223" s="585"/>
      <c r="CC223" s="479"/>
      <c r="CD223" s="586"/>
      <c r="CE223" s="585"/>
      <c r="CF223" s="584"/>
      <c r="CG223" s="586"/>
      <c r="CH223" s="585"/>
      <c r="CI223" s="481"/>
      <c r="CJ223" s="378"/>
      <c r="CK223" s="378"/>
      <c r="CL223" s="378"/>
      <c r="CM223" s="378"/>
      <c r="CN223" s="378"/>
      <c r="CO223" s="378"/>
      <c r="CP223" s="378"/>
      <c r="CQ223" s="378"/>
      <c r="CR223" s="378"/>
      <c r="CS223" s="378"/>
    </row>
    <row r="224" spans="1:97" ht="14.25" x14ac:dyDescent="0.2">
      <c r="A224" s="4"/>
      <c r="B224" s="26">
        <v>2014</v>
      </c>
      <c r="C224" s="124"/>
      <c r="D224" s="94"/>
      <c r="E224" s="93"/>
      <c r="F224" s="123"/>
      <c r="G224" s="94"/>
      <c r="H224" s="93"/>
      <c r="I224" s="123"/>
      <c r="J224" s="94"/>
      <c r="K224" s="93"/>
      <c r="L224" s="123"/>
      <c r="M224" s="94"/>
      <c r="N224" s="93"/>
      <c r="O224" s="123"/>
      <c r="P224" s="94"/>
      <c r="Q224" s="93"/>
      <c r="R224" s="123"/>
      <c r="S224" s="94"/>
      <c r="T224" s="94"/>
      <c r="U224" s="187" t="str">
        <f t="shared" si="66"/>
        <v/>
      </c>
      <c r="V224" s="189" t="str">
        <f t="shared" si="67"/>
        <v/>
      </c>
      <c r="W224" s="185" t="str">
        <f t="shared" si="68"/>
        <v/>
      </c>
      <c r="AH224" s="373">
        <v>2014</v>
      </c>
      <c r="AI224" s="450"/>
      <c r="AJ224" s="593"/>
      <c r="AK224" s="451"/>
      <c r="AL224" s="594"/>
      <c r="AM224" s="593"/>
      <c r="AN224" s="451"/>
      <c r="AO224" s="594"/>
      <c r="AP224" s="593"/>
      <c r="AQ224" s="451"/>
      <c r="AR224" s="594"/>
      <c r="AS224" s="593"/>
      <c r="AT224" s="451"/>
      <c r="AU224" s="594"/>
      <c r="AV224" s="593"/>
      <c r="AW224" s="451"/>
      <c r="AX224" s="594"/>
      <c r="AY224" s="593"/>
      <c r="AZ224" s="600"/>
      <c r="BA224" s="592"/>
      <c r="BB224" s="591"/>
      <c r="BC224" s="449"/>
      <c r="BD224" s="309"/>
      <c r="BE224" s="309"/>
      <c r="BF224" s="309"/>
      <c r="BG224" s="309"/>
      <c r="BH224" s="309"/>
      <c r="BI224" s="309"/>
      <c r="BN224" s="442">
        <v>2014</v>
      </c>
      <c r="BO224" s="478"/>
      <c r="BP224" s="585"/>
      <c r="BQ224" s="479"/>
      <c r="BR224" s="586"/>
      <c r="BS224" s="585"/>
      <c r="BT224" s="479"/>
      <c r="BU224" s="586"/>
      <c r="BV224" s="585"/>
      <c r="BW224" s="479"/>
      <c r="BX224" s="586"/>
      <c r="BY224" s="585"/>
      <c r="BZ224" s="479"/>
      <c r="CA224" s="586"/>
      <c r="CB224" s="585"/>
      <c r="CC224" s="479"/>
      <c r="CD224" s="586"/>
      <c r="CE224" s="585"/>
      <c r="CF224" s="584"/>
      <c r="CG224" s="586"/>
      <c r="CH224" s="585"/>
      <c r="CI224" s="481"/>
      <c r="CJ224" s="378"/>
      <c r="CK224" s="378"/>
      <c r="CL224" s="378"/>
      <c r="CM224" s="378"/>
      <c r="CN224" s="378"/>
      <c r="CO224" s="378"/>
      <c r="CP224" s="378"/>
      <c r="CQ224" s="378"/>
      <c r="CR224" s="378"/>
      <c r="CS224" s="378"/>
    </row>
    <row r="225" spans="1:97" ht="14.25" x14ac:dyDescent="0.2">
      <c r="A225" s="4"/>
      <c r="B225" s="8">
        <v>2015</v>
      </c>
      <c r="C225" s="124"/>
      <c r="D225" s="92"/>
      <c r="E225" s="91"/>
      <c r="F225" s="122"/>
      <c r="G225" s="92"/>
      <c r="H225" s="91"/>
      <c r="I225" s="122"/>
      <c r="J225" s="92"/>
      <c r="K225" s="91"/>
      <c r="L225" s="122"/>
      <c r="M225" s="92"/>
      <c r="N225" s="91"/>
      <c r="O225" s="122"/>
      <c r="P225" s="92"/>
      <c r="Q225" s="91"/>
      <c r="R225" s="122"/>
      <c r="S225" s="92"/>
      <c r="T225" s="92"/>
      <c r="U225" s="187" t="str">
        <f t="shared" si="66"/>
        <v/>
      </c>
      <c r="V225" s="189" t="str">
        <f t="shared" si="67"/>
        <v/>
      </c>
      <c r="W225" s="185" t="str">
        <f t="shared" si="68"/>
        <v/>
      </c>
      <c r="AH225" s="373">
        <v>2015</v>
      </c>
      <c r="AI225" s="450"/>
      <c r="AJ225" s="593"/>
      <c r="AK225" s="451"/>
      <c r="AL225" s="594"/>
      <c r="AM225" s="593"/>
      <c r="AN225" s="451"/>
      <c r="AO225" s="594"/>
      <c r="AP225" s="593"/>
      <c r="AQ225" s="451"/>
      <c r="AR225" s="594"/>
      <c r="AS225" s="593"/>
      <c r="AT225" s="451"/>
      <c r="AU225" s="594"/>
      <c r="AV225" s="593"/>
      <c r="AW225" s="451"/>
      <c r="AX225" s="594"/>
      <c r="AY225" s="593"/>
      <c r="AZ225" s="600"/>
      <c r="BA225" s="592"/>
      <c r="BB225" s="591"/>
      <c r="BC225" s="449"/>
      <c r="BD225" s="309"/>
      <c r="BE225" s="309"/>
      <c r="BF225" s="309"/>
      <c r="BG225" s="309"/>
      <c r="BH225" s="309"/>
      <c r="BI225" s="309"/>
      <c r="BN225" s="442">
        <v>2015</v>
      </c>
      <c r="BO225" s="478"/>
      <c r="BP225" s="585"/>
      <c r="BQ225" s="479"/>
      <c r="BR225" s="586"/>
      <c r="BS225" s="585"/>
      <c r="BT225" s="479"/>
      <c r="BU225" s="586"/>
      <c r="BV225" s="585"/>
      <c r="BW225" s="479"/>
      <c r="BX225" s="586"/>
      <c r="BY225" s="585"/>
      <c r="BZ225" s="479"/>
      <c r="CA225" s="586"/>
      <c r="CB225" s="585"/>
      <c r="CC225" s="479"/>
      <c r="CD225" s="586"/>
      <c r="CE225" s="585"/>
      <c r="CF225" s="584"/>
      <c r="CG225" s="586"/>
      <c r="CH225" s="585"/>
      <c r="CI225" s="481"/>
      <c r="CJ225" s="378"/>
      <c r="CK225" s="378"/>
      <c r="CL225" s="378"/>
      <c r="CM225" s="378"/>
      <c r="CN225" s="378"/>
      <c r="CO225" s="378"/>
      <c r="CP225" s="378"/>
      <c r="CQ225" s="378"/>
      <c r="CR225" s="378"/>
      <c r="CS225" s="378"/>
    </row>
    <row r="226" spans="1:97" ht="14.25" x14ac:dyDescent="0.2">
      <c r="A226" s="4"/>
      <c r="B226" s="8">
        <v>2016</v>
      </c>
      <c r="C226" s="124"/>
      <c r="D226" s="92"/>
      <c r="E226" s="91"/>
      <c r="F226" s="122"/>
      <c r="G226" s="92"/>
      <c r="H226" s="91"/>
      <c r="I226" s="122"/>
      <c r="J226" s="92"/>
      <c r="K226" s="91"/>
      <c r="L226" s="122"/>
      <c r="M226" s="92"/>
      <c r="N226" s="91"/>
      <c r="O226" s="122"/>
      <c r="P226" s="92"/>
      <c r="Q226" s="91"/>
      <c r="R226" s="122"/>
      <c r="S226" s="92"/>
      <c r="T226" s="92"/>
      <c r="U226" s="187" t="str">
        <f t="shared" si="66"/>
        <v/>
      </c>
      <c r="V226" s="189" t="str">
        <f t="shared" si="67"/>
        <v/>
      </c>
      <c r="W226" s="185" t="str">
        <f t="shared" si="68"/>
        <v/>
      </c>
      <c r="AH226" s="376">
        <v>2016</v>
      </c>
      <c r="AI226" s="450"/>
      <c r="AJ226" s="593"/>
      <c r="AK226" s="451"/>
      <c r="AL226" s="594"/>
      <c r="AM226" s="593"/>
      <c r="AN226" s="451"/>
      <c r="AO226" s="594"/>
      <c r="AP226" s="593"/>
      <c r="AQ226" s="451"/>
      <c r="AR226" s="594"/>
      <c r="AS226" s="593"/>
      <c r="AT226" s="451"/>
      <c r="AU226" s="594"/>
      <c r="AV226" s="593"/>
      <c r="AW226" s="451"/>
      <c r="AX226" s="594"/>
      <c r="AY226" s="593"/>
      <c r="AZ226" s="600"/>
      <c r="BA226" s="592"/>
      <c r="BB226" s="591"/>
      <c r="BC226" s="449"/>
      <c r="BD226" s="309"/>
      <c r="BE226" s="309"/>
      <c r="BF226" s="309"/>
      <c r="BG226" s="309"/>
      <c r="BH226" s="309"/>
      <c r="BI226" s="309"/>
      <c r="BN226" s="443">
        <v>2016</v>
      </c>
      <c r="BO226" s="478"/>
      <c r="BP226" s="585"/>
      <c r="BQ226" s="479"/>
      <c r="BR226" s="586"/>
      <c r="BS226" s="585"/>
      <c r="BT226" s="479"/>
      <c r="BU226" s="586"/>
      <c r="BV226" s="585"/>
      <c r="BW226" s="479"/>
      <c r="BX226" s="586"/>
      <c r="BY226" s="585"/>
      <c r="BZ226" s="479"/>
      <c r="CA226" s="586"/>
      <c r="CB226" s="585"/>
      <c r="CC226" s="479"/>
      <c r="CD226" s="586"/>
      <c r="CE226" s="585"/>
      <c r="CF226" s="584"/>
      <c r="CG226" s="586"/>
      <c r="CH226" s="585"/>
      <c r="CI226" s="481"/>
      <c r="CJ226" s="378"/>
      <c r="CK226" s="378"/>
      <c r="CL226" s="378"/>
      <c r="CM226" s="378"/>
      <c r="CN226" s="378"/>
      <c r="CO226" s="378"/>
      <c r="CP226" s="378"/>
      <c r="CQ226" s="378"/>
      <c r="CR226" s="378"/>
      <c r="CS226" s="378"/>
    </row>
    <row r="227" spans="1:97" ht="14.25" x14ac:dyDescent="0.2">
      <c r="A227" s="4"/>
      <c r="B227" s="8">
        <v>2017</v>
      </c>
      <c r="C227" s="124"/>
      <c r="D227" s="92"/>
      <c r="E227" s="91"/>
      <c r="F227" s="122"/>
      <c r="G227" s="92"/>
      <c r="H227" s="91"/>
      <c r="I227" s="122"/>
      <c r="J227" s="92"/>
      <c r="K227" s="91"/>
      <c r="L227" s="122"/>
      <c r="M227" s="92"/>
      <c r="N227" s="91"/>
      <c r="O227" s="122"/>
      <c r="P227" s="92"/>
      <c r="Q227" s="91"/>
      <c r="R227" s="122"/>
      <c r="S227" s="92"/>
      <c r="T227" s="92"/>
      <c r="U227" s="187" t="str">
        <f t="shared" si="66"/>
        <v/>
      </c>
      <c r="V227" s="189" t="str">
        <f t="shared" si="67"/>
        <v/>
      </c>
      <c r="W227" s="185" t="str">
        <f t="shared" si="68"/>
        <v/>
      </c>
      <c r="AH227" s="373">
        <v>2017</v>
      </c>
      <c r="AI227" s="450"/>
      <c r="AJ227" s="593"/>
      <c r="AK227" s="451"/>
      <c r="AL227" s="594"/>
      <c r="AM227" s="593"/>
      <c r="AN227" s="451"/>
      <c r="AO227" s="594"/>
      <c r="AP227" s="593"/>
      <c r="AQ227" s="451"/>
      <c r="AR227" s="594"/>
      <c r="AS227" s="593"/>
      <c r="AT227" s="451"/>
      <c r="AU227" s="594"/>
      <c r="AV227" s="593"/>
      <c r="AW227" s="451"/>
      <c r="AX227" s="594"/>
      <c r="AY227" s="593"/>
      <c r="AZ227" s="600"/>
      <c r="BA227" s="592"/>
      <c r="BB227" s="591"/>
      <c r="BC227" s="449"/>
      <c r="BD227" s="309"/>
      <c r="BE227" s="309"/>
      <c r="BF227" s="309"/>
      <c r="BG227" s="309"/>
      <c r="BH227" s="309"/>
      <c r="BI227" s="309"/>
      <c r="BN227" s="442">
        <v>2017</v>
      </c>
      <c r="BO227" s="478"/>
      <c r="BP227" s="585"/>
      <c r="BQ227" s="479"/>
      <c r="BR227" s="586"/>
      <c r="BS227" s="585"/>
      <c r="BT227" s="479"/>
      <c r="BU227" s="586"/>
      <c r="BV227" s="585"/>
      <c r="BW227" s="479"/>
      <c r="BX227" s="586"/>
      <c r="BY227" s="585"/>
      <c r="BZ227" s="479"/>
      <c r="CA227" s="586"/>
      <c r="CB227" s="585"/>
      <c r="CC227" s="479"/>
      <c r="CD227" s="586"/>
      <c r="CE227" s="585"/>
      <c r="CF227" s="584"/>
      <c r="CG227" s="586"/>
      <c r="CH227" s="585"/>
      <c r="CI227" s="481"/>
      <c r="CJ227" s="378"/>
      <c r="CK227" s="378"/>
      <c r="CL227" s="378"/>
      <c r="CM227" s="378"/>
      <c r="CN227" s="378"/>
      <c r="CO227" s="378"/>
      <c r="CP227" s="378"/>
      <c r="CQ227" s="378"/>
      <c r="CR227" s="378"/>
      <c r="CS227" s="378"/>
    </row>
    <row r="228" spans="1:97" ht="14.25" x14ac:dyDescent="0.2">
      <c r="A228" s="4"/>
      <c r="B228" s="8">
        <v>2018</v>
      </c>
      <c r="C228" s="124"/>
      <c r="D228" s="92"/>
      <c r="E228" s="91"/>
      <c r="F228" s="122"/>
      <c r="G228" s="92"/>
      <c r="H228" s="91"/>
      <c r="I228" s="122"/>
      <c r="J228" s="92"/>
      <c r="K228" s="91"/>
      <c r="L228" s="122"/>
      <c r="M228" s="92"/>
      <c r="N228" s="91"/>
      <c r="O228" s="122"/>
      <c r="P228" s="92"/>
      <c r="Q228" s="91"/>
      <c r="R228" s="122"/>
      <c r="S228" s="92"/>
      <c r="T228" s="92"/>
      <c r="U228" s="187" t="str">
        <f t="shared" si="66"/>
        <v/>
      </c>
      <c r="V228" s="189" t="str">
        <f t="shared" si="67"/>
        <v/>
      </c>
      <c r="W228" s="185" t="str">
        <f t="shared" si="68"/>
        <v/>
      </c>
      <c r="AH228" s="376">
        <v>2018</v>
      </c>
      <c r="AI228" s="450"/>
      <c r="AJ228" s="593"/>
      <c r="AK228" s="451"/>
      <c r="AL228" s="594"/>
      <c r="AM228" s="593"/>
      <c r="AN228" s="451"/>
      <c r="AO228" s="594"/>
      <c r="AP228" s="593"/>
      <c r="AQ228" s="451"/>
      <c r="AR228" s="594"/>
      <c r="AS228" s="593"/>
      <c r="AT228" s="451"/>
      <c r="AU228" s="594"/>
      <c r="AV228" s="593"/>
      <c r="AW228" s="451"/>
      <c r="AX228" s="594"/>
      <c r="AY228" s="593"/>
      <c r="AZ228" s="600"/>
      <c r="BA228" s="592"/>
      <c r="BB228" s="591"/>
      <c r="BC228" s="449"/>
      <c r="BD228" s="309"/>
      <c r="BE228" s="309"/>
      <c r="BF228" s="309"/>
      <c r="BG228" s="309"/>
      <c r="BH228" s="309"/>
      <c r="BI228" s="309"/>
      <c r="BN228" s="443">
        <v>2018</v>
      </c>
      <c r="BO228" s="478"/>
      <c r="BP228" s="585"/>
      <c r="BQ228" s="479"/>
      <c r="BR228" s="586"/>
      <c r="BS228" s="585"/>
      <c r="BT228" s="479"/>
      <c r="BU228" s="586"/>
      <c r="BV228" s="585"/>
      <c r="BW228" s="479"/>
      <c r="BX228" s="586"/>
      <c r="BY228" s="585"/>
      <c r="BZ228" s="479"/>
      <c r="CA228" s="586"/>
      <c r="CB228" s="585"/>
      <c r="CC228" s="479"/>
      <c r="CD228" s="586"/>
      <c r="CE228" s="585"/>
      <c r="CF228" s="584"/>
      <c r="CG228" s="586"/>
      <c r="CH228" s="585"/>
      <c r="CI228" s="481"/>
      <c r="CJ228" s="378"/>
      <c r="CK228" s="378"/>
      <c r="CL228" s="378"/>
      <c r="CM228" s="378"/>
      <c r="CN228" s="378"/>
      <c r="CO228" s="378"/>
      <c r="CP228" s="378"/>
      <c r="CQ228" s="378"/>
      <c r="CR228" s="378"/>
      <c r="CS228" s="378"/>
    </row>
    <row r="229" spans="1:97" ht="14.25" x14ac:dyDescent="0.2">
      <c r="A229" s="4"/>
      <c r="B229" s="8">
        <v>2019</v>
      </c>
      <c r="C229" s="124"/>
      <c r="D229" s="92"/>
      <c r="E229" s="91"/>
      <c r="F229" s="122"/>
      <c r="G229" s="92"/>
      <c r="H229" s="91"/>
      <c r="I229" s="122"/>
      <c r="J229" s="92"/>
      <c r="K229" s="91"/>
      <c r="L229" s="122"/>
      <c r="M229" s="92"/>
      <c r="N229" s="91"/>
      <c r="O229" s="122"/>
      <c r="P229" s="92"/>
      <c r="Q229" s="91"/>
      <c r="R229" s="122"/>
      <c r="S229" s="92"/>
      <c r="T229" s="92"/>
      <c r="U229" s="187" t="str">
        <f t="shared" si="66"/>
        <v/>
      </c>
      <c r="V229" s="189" t="str">
        <f t="shared" si="67"/>
        <v/>
      </c>
      <c r="W229" s="185" t="str">
        <f t="shared" si="68"/>
        <v/>
      </c>
      <c r="AH229" s="376">
        <v>2019</v>
      </c>
      <c r="AI229" s="450"/>
      <c r="AJ229" s="593"/>
      <c r="AK229" s="451"/>
      <c r="AL229" s="594"/>
      <c r="AM229" s="593"/>
      <c r="AN229" s="451"/>
      <c r="AO229" s="594"/>
      <c r="AP229" s="593"/>
      <c r="AQ229" s="451"/>
      <c r="AR229" s="594"/>
      <c r="AS229" s="593"/>
      <c r="AT229" s="451"/>
      <c r="AU229" s="594"/>
      <c r="AV229" s="593"/>
      <c r="AW229" s="451"/>
      <c r="AX229" s="594"/>
      <c r="AY229" s="593"/>
      <c r="AZ229" s="600"/>
      <c r="BA229" s="592"/>
      <c r="BB229" s="591"/>
      <c r="BC229" s="449"/>
      <c r="BD229" s="309"/>
      <c r="BE229" s="309"/>
      <c r="BF229" s="309"/>
      <c r="BG229" s="309"/>
      <c r="BH229" s="309"/>
      <c r="BI229" s="309"/>
      <c r="BN229" s="443">
        <v>2019</v>
      </c>
      <c r="BO229" s="478"/>
      <c r="BP229" s="585"/>
      <c r="BQ229" s="479"/>
      <c r="BR229" s="586"/>
      <c r="BS229" s="585"/>
      <c r="BT229" s="479"/>
      <c r="BU229" s="586"/>
      <c r="BV229" s="585"/>
      <c r="BW229" s="479"/>
      <c r="BX229" s="586"/>
      <c r="BY229" s="585"/>
      <c r="BZ229" s="479"/>
      <c r="CA229" s="586"/>
      <c r="CB229" s="585"/>
      <c r="CC229" s="479"/>
      <c r="CD229" s="586"/>
      <c r="CE229" s="585"/>
      <c r="CF229" s="584"/>
      <c r="CG229" s="586"/>
      <c r="CH229" s="585"/>
      <c r="CI229" s="481"/>
      <c r="CJ229" s="378"/>
      <c r="CK229" s="378"/>
      <c r="CL229" s="378"/>
      <c r="CM229" s="378"/>
      <c r="CN229" s="378"/>
      <c r="CO229" s="378"/>
      <c r="CP229" s="378"/>
      <c r="CQ229" s="378"/>
      <c r="CR229" s="378"/>
      <c r="CS229" s="378"/>
    </row>
    <row r="230" spans="1:97" ht="14.25" x14ac:dyDescent="0.2">
      <c r="A230" s="4"/>
      <c r="B230" s="8">
        <v>2020</v>
      </c>
      <c r="C230" s="124"/>
      <c r="D230" s="92"/>
      <c r="E230" s="91"/>
      <c r="F230" s="122"/>
      <c r="G230" s="92"/>
      <c r="H230" s="91"/>
      <c r="I230" s="122"/>
      <c r="J230" s="92"/>
      <c r="K230" s="91"/>
      <c r="L230" s="122"/>
      <c r="M230" s="92"/>
      <c r="N230" s="91"/>
      <c r="O230" s="122"/>
      <c r="P230" s="92"/>
      <c r="Q230" s="91"/>
      <c r="R230" s="122"/>
      <c r="S230" s="92"/>
      <c r="T230" s="92"/>
      <c r="U230" s="187" t="str">
        <f t="shared" si="66"/>
        <v/>
      </c>
      <c r="V230" s="189" t="str">
        <f t="shared" si="67"/>
        <v/>
      </c>
      <c r="W230" s="185" t="str">
        <f t="shared" si="68"/>
        <v/>
      </c>
      <c r="AH230" s="376">
        <v>2020</v>
      </c>
      <c r="AI230" s="450"/>
      <c r="AJ230" s="593"/>
      <c r="AK230" s="451"/>
      <c r="AL230" s="594"/>
      <c r="AM230" s="593"/>
      <c r="AN230" s="451"/>
      <c r="AO230" s="594"/>
      <c r="AP230" s="593"/>
      <c r="AQ230" s="451"/>
      <c r="AR230" s="594"/>
      <c r="AS230" s="593"/>
      <c r="AT230" s="451"/>
      <c r="AU230" s="594"/>
      <c r="AV230" s="593"/>
      <c r="AW230" s="451"/>
      <c r="AX230" s="594"/>
      <c r="AY230" s="593"/>
      <c r="AZ230" s="600"/>
      <c r="BA230" s="592"/>
      <c r="BB230" s="591"/>
      <c r="BC230" s="449"/>
      <c r="BD230" s="309"/>
      <c r="BE230" s="309"/>
      <c r="BF230" s="309"/>
      <c r="BG230" s="309"/>
      <c r="BH230" s="309"/>
      <c r="BI230" s="309"/>
      <c r="BN230" s="443">
        <v>2020</v>
      </c>
      <c r="BO230" s="478"/>
      <c r="BP230" s="585"/>
      <c r="BQ230" s="479"/>
      <c r="BR230" s="586"/>
      <c r="BS230" s="585"/>
      <c r="BT230" s="479"/>
      <c r="BU230" s="586"/>
      <c r="BV230" s="585"/>
      <c r="BW230" s="479"/>
      <c r="BX230" s="586"/>
      <c r="BY230" s="585"/>
      <c r="BZ230" s="479"/>
      <c r="CA230" s="586"/>
      <c r="CB230" s="585"/>
      <c r="CC230" s="479"/>
      <c r="CD230" s="586"/>
      <c r="CE230" s="585"/>
      <c r="CF230" s="584"/>
      <c r="CG230" s="586"/>
      <c r="CH230" s="585"/>
      <c r="CI230" s="481"/>
      <c r="CJ230" s="378"/>
      <c r="CK230" s="378"/>
      <c r="CL230" s="378"/>
      <c r="CM230" s="378"/>
      <c r="CN230" s="378"/>
      <c r="CO230" s="378"/>
      <c r="CP230" s="378"/>
      <c r="CQ230" s="378"/>
      <c r="CR230" s="378"/>
      <c r="CS230" s="378"/>
    </row>
    <row r="231" spans="1:97" ht="14.25" x14ac:dyDescent="0.2">
      <c r="A231" s="4"/>
      <c r="B231" s="8">
        <v>2021</v>
      </c>
      <c r="C231" s="124"/>
      <c r="D231" s="92"/>
      <c r="E231" s="91"/>
      <c r="F231" s="122"/>
      <c r="G231" s="92"/>
      <c r="H231" s="91"/>
      <c r="I231" s="122"/>
      <c r="J231" s="92"/>
      <c r="K231" s="91"/>
      <c r="L231" s="122"/>
      <c r="M231" s="92"/>
      <c r="N231" s="91"/>
      <c r="O231" s="122"/>
      <c r="P231" s="92"/>
      <c r="Q231" s="91"/>
      <c r="R231" s="122"/>
      <c r="S231" s="92"/>
      <c r="T231" s="92"/>
      <c r="U231" s="187" t="str">
        <f t="shared" ref="U231" si="69">IF(COUNT(C231,F231,I231,L231,O231,R231)&lt;&gt;0,C231+F231+I231+L231+O231+R231,"")</f>
        <v/>
      </c>
      <c r="V231" s="189" t="str">
        <f t="shared" ref="V231:V232" si="70">IF(COUNT(D231,G231,J231,M231,P231,S231),D231+G231+J231+M231+P231+S231,"")</f>
        <v/>
      </c>
      <c r="W231" s="185" t="str">
        <f t="shared" ref="W231:W232" si="71">IF(COUNT(E231,H231,K231,N231,Q231,T231),E231+H231+K231+N231+Q231+T231,"")</f>
        <v/>
      </c>
      <c r="AH231" s="376">
        <v>2021</v>
      </c>
      <c r="AI231" s="450"/>
      <c r="AJ231" s="593"/>
      <c r="AK231" s="451"/>
      <c r="AL231" s="594"/>
      <c r="AM231" s="593"/>
      <c r="AN231" s="451"/>
      <c r="AO231" s="594"/>
      <c r="AP231" s="593"/>
      <c r="AQ231" s="451"/>
      <c r="AR231" s="594"/>
      <c r="AS231" s="593"/>
      <c r="AT231" s="451"/>
      <c r="AU231" s="594"/>
      <c r="AV231" s="593"/>
      <c r="AW231" s="451"/>
      <c r="AX231" s="594"/>
      <c r="AY231" s="593"/>
      <c r="AZ231" s="600"/>
      <c r="BA231" s="592"/>
      <c r="BB231" s="591"/>
      <c r="BC231" s="449"/>
      <c r="BD231" s="309"/>
      <c r="BE231" s="309"/>
      <c r="BF231" s="309"/>
      <c r="BG231" s="309"/>
      <c r="BH231" s="309"/>
      <c r="BI231" s="309"/>
      <c r="BN231" s="443">
        <v>2021</v>
      </c>
      <c r="BO231" s="478"/>
      <c r="BP231" s="585"/>
      <c r="BQ231" s="479"/>
      <c r="BR231" s="586"/>
      <c r="BS231" s="585"/>
      <c r="BT231" s="479"/>
      <c r="BU231" s="586"/>
      <c r="BV231" s="585"/>
      <c r="BW231" s="479"/>
      <c r="BX231" s="586"/>
      <c r="BY231" s="585"/>
      <c r="BZ231" s="479"/>
      <c r="CA231" s="586"/>
      <c r="CB231" s="585"/>
      <c r="CC231" s="479"/>
      <c r="CD231" s="586"/>
      <c r="CE231" s="585"/>
      <c r="CF231" s="584"/>
      <c r="CG231" s="586"/>
      <c r="CH231" s="585"/>
      <c r="CI231" s="481"/>
      <c r="CJ231" s="378"/>
      <c r="CK231" s="378"/>
      <c r="CL231" s="378"/>
      <c r="CM231" s="378"/>
      <c r="CN231" s="378"/>
      <c r="CO231" s="378"/>
      <c r="CP231" s="378"/>
      <c r="CQ231" s="378"/>
      <c r="CR231" s="378"/>
      <c r="CS231" s="378"/>
    </row>
    <row r="232" spans="1:97" ht="14.25" x14ac:dyDescent="0.2">
      <c r="A232" s="4"/>
      <c r="B232" s="8">
        <v>2022</v>
      </c>
      <c r="C232" s="124"/>
      <c r="D232" s="92"/>
      <c r="E232" s="91"/>
      <c r="F232" s="122"/>
      <c r="G232" s="92"/>
      <c r="H232" s="91"/>
      <c r="I232" s="122"/>
      <c r="J232" s="92"/>
      <c r="K232" s="91"/>
      <c r="L232" s="122"/>
      <c r="M232" s="92"/>
      <c r="N232" s="91"/>
      <c r="O232" s="122"/>
      <c r="P232" s="92"/>
      <c r="Q232" s="91"/>
      <c r="R232" s="122"/>
      <c r="S232" s="92"/>
      <c r="T232" s="92"/>
      <c r="U232" s="187" t="str">
        <f>IF(COUNT(C232,F232,I232,L232,O232,R232)&lt;&gt;0,C232+F232+I232+L232+O232+R232,"")</f>
        <v/>
      </c>
      <c r="V232" s="189" t="str">
        <f t="shared" si="70"/>
        <v/>
      </c>
      <c r="W232" s="185" t="str">
        <f t="shared" si="71"/>
        <v/>
      </c>
      <c r="AH232" s="376">
        <v>2022</v>
      </c>
      <c r="AI232" s="450"/>
      <c r="AJ232" s="593"/>
      <c r="AK232" s="451"/>
      <c r="AL232" s="594"/>
      <c r="AM232" s="593"/>
      <c r="AN232" s="451"/>
      <c r="AO232" s="594"/>
      <c r="AP232" s="593"/>
      <c r="AQ232" s="451"/>
      <c r="AR232" s="594"/>
      <c r="AS232" s="593"/>
      <c r="AT232" s="451"/>
      <c r="AU232" s="594"/>
      <c r="AV232" s="593"/>
      <c r="AW232" s="451"/>
      <c r="AX232" s="594"/>
      <c r="AY232" s="593"/>
      <c r="AZ232" s="600"/>
      <c r="BA232" s="592"/>
      <c r="BB232" s="591"/>
      <c r="BC232" s="449"/>
      <c r="BD232" s="309"/>
      <c r="BE232" s="309"/>
      <c r="BF232" s="309"/>
      <c r="BG232" s="309"/>
      <c r="BH232" s="309"/>
      <c r="BI232" s="309"/>
      <c r="BN232" s="443">
        <v>2022</v>
      </c>
      <c r="BO232" s="478"/>
      <c r="BP232" s="585"/>
      <c r="BQ232" s="479"/>
      <c r="BR232" s="586"/>
      <c r="BS232" s="585"/>
      <c r="BT232" s="479"/>
      <c r="BU232" s="586"/>
      <c r="BV232" s="585"/>
      <c r="BW232" s="479"/>
      <c r="BX232" s="586"/>
      <c r="BY232" s="585"/>
      <c r="BZ232" s="479"/>
      <c r="CA232" s="586"/>
      <c r="CB232" s="585"/>
      <c r="CC232" s="479"/>
      <c r="CD232" s="586"/>
      <c r="CE232" s="585"/>
      <c r="CF232" s="584"/>
      <c r="CG232" s="586"/>
      <c r="CH232" s="585"/>
      <c r="CI232" s="481"/>
      <c r="CJ232" s="378"/>
      <c r="CK232" s="378"/>
      <c r="CL232" s="378"/>
      <c r="CM232" s="378"/>
      <c r="CN232" s="378"/>
      <c r="CO232" s="378"/>
      <c r="CP232" s="378"/>
      <c r="CQ232" s="378"/>
      <c r="CR232" s="378"/>
      <c r="CS232" s="378"/>
    </row>
    <row r="233" spans="1:97" ht="14.25" x14ac:dyDescent="0.2">
      <c r="A233" s="4"/>
      <c r="B233" s="8">
        <v>2023</v>
      </c>
      <c r="C233" s="124"/>
      <c r="D233" s="92"/>
      <c r="E233" s="91"/>
      <c r="F233" s="122"/>
      <c r="G233" s="92"/>
      <c r="H233" s="91"/>
      <c r="I233" s="122"/>
      <c r="J233" s="92"/>
      <c r="K233" s="91"/>
      <c r="L233" s="122"/>
      <c r="M233" s="92"/>
      <c r="N233" s="91"/>
      <c r="O233" s="122"/>
      <c r="P233" s="92"/>
      <c r="Q233" s="91"/>
      <c r="R233" s="122"/>
      <c r="S233" s="92"/>
      <c r="T233" s="92"/>
      <c r="U233" s="187" t="str">
        <f t="shared" ref="U233" si="72">IF(COUNT(C233,F233,I233,L233,O233,R233)&lt;&gt;0,C233+F233+I233+L233+O233+R233,"")</f>
        <v/>
      </c>
      <c r="V233" s="189" t="str">
        <f t="shared" ref="V233:V234" si="73">IF(COUNT(D233,G233,J233,M233,P233,S233),D233+G233+J233+M233+P233+S233,"")</f>
        <v/>
      </c>
      <c r="W233" s="185" t="str">
        <f t="shared" ref="W233:W234" si="74">IF(COUNT(E233,H233,K233,N233,Q233,T233),E233+H233+K233+N233+Q233+T233,"")</f>
        <v/>
      </c>
      <c r="AH233" s="376">
        <v>2023</v>
      </c>
      <c r="AI233" s="450"/>
      <c r="AJ233" s="593"/>
      <c r="AK233" s="451"/>
      <c r="AL233" s="594"/>
      <c r="AM233" s="593"/>
      <c r="AN233" s="451"/>
      <c r="AO233" s="594"/>
      <c r="AP233" s="593"/>
      <c r="AQ233" s="451"/>
      <c r="AR233" s="594"/>
      <c r="AS233" s="593"/>
      <c r="AT233" s="451"/>
      <c r="AU233" s="594"/>
      <c r="AV233" s="593"/>
      <c r="AW233" s="451"/>
      <c r="AX233" s="594"/>
      <c r="AY233" s="593"/>
      <c r="AZ233" s="600"/>
      <c r="BA233" s="592"/>
      <c r="BB233" s="591"/>
      <c r="BC233" s="449"/>
      <c r="BD233" s="309"/>
      <c r="BE233" s="309"/>
      <c r="BF233" s="309"/>
      <c r="BG233" s="309"/>
      <c r="BH233" s="309"/>
      <c r="BI233" s="309"/>
      <c r="BN233" s="443">
        <v>2023</v>
      </c>
      <c r="BO233" s="478"/>
      <c r="BP233" s="585"/>
      <c r="BQ233" s="479"/>
      <c r="BR233" s="586"/>
      <c r="BS233" s="585"/>
      <c r="BT233" s="479"/>
      <c r="BU233" s="586"/>
      <c r="BV233" s="585"/>
      <c r="BW233" s="479"/>
      <c r="BX233" s="586"/>
      <c r="BY233" s="585"/>
      <c r="BZ233" s="479"/>
      <c r="CA233" s="586"/>
      <c r="CB233" s="585"/>
      <c r="CC233" s="479"/>
      <c r="CD233" s="586"/>
      <c r="CE233" s="585"/>
      <c r="CF233" s="584"/>
      <c r="CG233" s="586"/>
      <c r="CH233" s="585"/>
      <c r="CI233" s="481"/>
      <c r="CJ233" s="378"/>
      <c r="CK233" s="378"/>
      <c r="CL233" s="378"/>
      <c r="CM233" s="378"/>
      <c r="CN233" s="378"/>
      <c r="CO233" s="378"/>
      <c r="CP233" s="378"/>
      <c r="CQ233" s="378"/>
      <c r="CR233" s="378"/>
      <c r="CS233" s="378"/>
    </row>
    <row r="234" spans="1:97" ht="14.25" x14ac:dyDescent="0.2">
      <c r="A234" s="4"/>
      <c r="B234" s="8">
        <v>2024</v>
      </c>
      <c r="C234" s="124"/>
      <c r="D234" s="92"/>
      <c r="E234" s="91"/>
      <c r="F234" s="122"/>
      <c r="G234" s="92"/>
      <c r="H234" s="91"/>
      <c r="I234" s="122"/>
      <c r="J234" s="92"/>
      <c r="K234" s="91"/>
      <c r="L234" s="122"/>
      <c r="M234" s="92"/>
      <c r="N234" s="91"/>
      <c r="O234" s="122"/>
      <c r="P234" s="92"/>
      <c r="Q234" s="91"/>
      <c r="R234" s="122"/>
      <c r="S234" s="92"/>
      <c r="T234" s="92"/>
      <c r="U234" s="187" t="str">
        <f>IF(COUNT(C234,F234,I234,L234,O234,R234)&lt;&gt;0,C234+F234+I234+L234+O234+R234,"")</f>
        <v/>
      </c>
      <c r="V234" s="189" t="str">
        <f t="shared" si="73"/>
        <v/>
      </c>
      <c r="W234" s="185" t="str">
        <f t="shared" si="74"/>
        <v/>
      </c>
      <c r="AH234" s="376">
        <v>2024</v>
      </c>
      <c r="AI234" s="450"/>
      <c r="AJ234" s="593"/>
      <c r="AK234" s="451"/>
      <c r="AL234" s="594"/>
      <c r="AM234" s="593"/>
      <c r="AN234" s="451"/>
      <c r="AO234" s="594"/>
      <c r="AP234" s="593"/>
      <c r="AQ234" s="451"/>
      <c r="AR234" s="594"/>
      <c r="AS234" s="593"/>
      <c r="AT234" s="451"/>
      <c r="AU234" s="594"/>
      <c r="AV234" s="593"/>
      <c r="AW234" s="451"/>
      <c r="AX234" s="594"/>
      <c r="AY234" s="593"/>
      <c r="AZ234" s="600"/>
      <c r="BA234" s="592"/>
      <c r="BB234" s="591"/>
      <c r="BC234" s="449"/>
      <c r="BD234" s="309"/>
      <c r="BE234" s="309"/>
      <c r="BF234" s="309"/>
      <c r="BG234" s="309"/>
      <c r="BH234" s="309"/>
      <c r="BI234" s="309"/>
      <c r="BN234" s="443">
        <v>2024</v>
      </c>
      <c r="BO234" s="478"/>
      <c r="BP234" s="585"/>
      <c r="BQ234" s="479"/>
      <c r="BR234" s="586"/>
      <c r="BS234" s="585"/>
      <c r="BT234" s="479"/>
      <c r="BU234" s="586"/>
      <c r="BV234" s="585"/>
      <c r="BW234" s="479"/>
      <c r="BX234" s="586"/>
      <c r="BY234" s="585"/>
      <c r="BZ234" s="479"/>
      <c r="CA234" s="586"/>
      <c r="CB234" s="585"/>
      <c r="CC234" s="479"/>
      <c r="CD234" s="586"/>
      <c r="CE234" s="585"/>
      <c r="CF234" s="584"/>
      <c r="CG234" s="586"/>
      <c r="CH234" s="585"/>
      <c r="CI234" s="481"/>
      <c r="CJ234" s="378"/>
      <c r="CK234" s="378"/>
      <c r="CL234" s="378"/>
      <c r="CM234" s="378"/>
      <c r="CN234" s="378"/>
      <c r="CO234" s="378"/>
      <c r="CP234" s="378"/>
      <c r="CQ234" s="378"/>
      <c r="CR234" s="378"/>
      <c r="CS234" s="378"/>
    </row>
    <row r="235" spans="1:97" ht="14.25" customHeight="1" thickBot="1" x14ac:dyDescent="0.25">
      <c r="B235" s="141" t="s">
        <v>1340</v>
      </c>
      <c r="C235" s="555"/>
      <c r="D235" s="559"/>
      <c r="E235" s="556"/>
      <c r="F235" s="560"/>
      <c r="G235" s="559"/>
      <c r="H235" s="556"/>
      <c r="I235" s="560"/>
      <c r="J235" s="559"/>
      <c r="K235" s="556"/>
      <c r="L235" s="560"/>
      <c r="M235" s="559"/>
      <c r="N235" s="556"/>
      <c r="O235" s="560"/>
      <c r="P235" s="559"/>
      <c r="Q235" s="556"/>
      <c r="R235" s="560"/>
      <c r="S235" s="559"/>
      <c r="T235" s="559"/>
      <c r="U235" s="186" t="str">
        <f t="shared" ref="U235" si="75">IF(COUNT(C235,F235,I235,L235,O235,R235),C235+F235+I235+L235+O235+R235,"")</f>
        <v/>
      </c>
      <c r="V235" s="190" t="str">
        <f t="shared" ref="V235" si="76">IF(COUNT(D235,G235,J235,M235,P235,S235),D235+G235+J235+M235+P235+S235,"")</f>
        <v/>
      </c>
      <c r="W235" s="184" t="str">
        <f t="shared" ref="W235" si="77">IF(COUNT(E235,H235,K235,N235,Q235,T235),E235+H235+K235+N235+Q235+T235,"")</f>
        <v/>
      </c>
      <c r="AH235" s="1150"/>
      <c r="AI235" s="1127"/>
      <c r="AJ235" s="1128"/>
      <c r="AK235" s="1117"/>
      <c r="AL235" s="1118"/>
      <c r="AM235" s="1128"/>
      <c r="AN235" s="1117"/>
      <c r="AO235" s="1118"/>
      <c r="AP235" s="1128"/>
      <c r="AQ235" s="1117"/>
      <c r="AR235" s="1118"/>
      <c r="AS235" s="1128"/>
      <c r="AT235" s="1117"/>
      <c r="AU235" s="1118"/>
      <c r="AV235" s="1128"/>
      <c r="AW235" s="1117"/>
      <c r="AX235" s="1118"/>
      <c r="AY235" s="1128"/>
      <c r="AZ235" s="1129"/>
      <c r="BA235" s="1118"/>
      <c r="BB235" s="1128"/>
      <c r="BC235" s="1117"/>
      <c r="BD235" s="309"/>
      <c r="BE235" s="309"/>
      <c r="BF235" s="309"/>
      <c r="BG235" s="309"/>
      <c r="BH235" s="309"/>
      <c r="BI235" s="309"/>
      <c r="BN235" s="1360"/>
      <c r="BO235" s="1124"/>
      <c r="BP235" s="1125"/>
      <c r="BQ235" s="1120"/>
      <c r="BR235" s="1126"/>
      <c r="BS235" s="1125"/>
      <c r="BT235" s="1120"/>
      <c r="BU235" s="1126"/>
      <c r="BV235" s="1125"/>
      <c r="BW235" s="1120"/>
      <c r="BX235" s="1126"/>
      <c r="BY235" s="1125"/>
      <c r="BZ235" s="1120"/>
      <c r="CA235" s="1126"/>
      <c r="CB235" s="1125"/>
      <c r="CC235" s="1120"/>
      <c r="CD235" s="1126"/>
      <c r="CE235" s="1125"/>
      <c r="CF235" s="1119"/>
      <c r="CG235" s="1126"/>
      <c r="CH235" s="1125"/>
      <c r="CI235" s="1120"/>
      <c r="CJ235" s="378"/>
      <c r="CK235" s="378"/>
      <c r="CL235" s="378"/>
      <c r="CM235" s="378"/>
      <c r="CN235" s="378"/>
      <c r="CO235" s="378"/>
      <c r="CP235" s="378"/>
      <c r="CQ235" s="378"/>
      <c r="CR235" s="378"/>
      <c r="CS235" s="378"/>
    </row>
    <row r="236" spans="1:97" ht="96" customHeight="1" thickBot="1" x14ac:dyDescent="0.25">
      <c r="B236" s="275" t="s">
        <v>1320</v>
      </c>
      <c r="C236" s="880"/>
      <c r="D236" s="880"/>
      <c r="E236" s="880"/>
      <c r="F236" s="880"/>
      <c r="G236" s="880"/>
      <c r="H236" s="880"/>
      <c r="I236" s="880"/>
      <c r="J236" s="880"/>
      <c r="K236" s="880"/>
      <c r="L236" s="880"/>
      <c r="M236" s="880"/>
      <c r="N236" s="880"/>
      <c r="O236" s="880"/>
      <c r="P236" s="880"/>
      <c r="Q236" s="880"/>
      <c r="R236" s="880"/>
      <c r="S236" s="880"/>
      <c r="T236" s="880"/>
      <c r="U236" s="891"/>
      <c r="V236" s="892"/>
      <c r="W236" s="893"/>
      <c r="AH236" s="309"/>
      <c r="AI236" s="309"/>
      <c r="AJ236" s="309"/>
      <c r="AK236" s="309"/>
      <c r="AL236" s="309"/>
      <c r="AM236" s="309"/>
      <c r="AN236" s="309"/>
      <c r="AO236" s="309"/>
      <c r="AP236" s="309"/>
      <c r="AQ236" s="309"/>
      <c r="AR236" s="309"/>
      <c r="AS236" s="309"/>
      <c r="AT236" s="309"/>
      <c r="AU236" s="309"/>
      <c r="AV236" s="309"/>
      <c r="AW236" s="309"/>
      <c r="AX236" s="309"/>
      <c r="AY236" s="309"/>
      <c r="AZ236" s="309"/>
      <c r="BA236" s="309"/>
      <c r="BB236" s="309"/>
      <c r="BC236" s="309"/>
      <c r="BD236" s="309"/>
      <c r="BE236" s="309"/>
      <c r="BF236" s="309"/>
      <c r="BG236" s="309"/>
      <c r="BH236" s="309"/>
      <c r="BI236" s="309"/>
      <c r="BN236" s="378"/>
      <c r="BO236" s="378"/>
      <c r="BP236" s="378"/>
      <c r="BQ236" s="378"/>
      <c r="BR236" s="378"/>
      <c r="BS236" s="378"/>
      <c r="BT236" s="378"/>
      <c r="BU236" s="378"/>
      <c r="BV236" s="378"/>
      <c r="BW236" s="378"/>
      <c r="BX236" s="378"/>
      <c r="BY236" s="378"/>
      <c r="BZ236" s="378"/>
      <c r="CA236" s="378"/>
      <c r="CB236" s="378"/>
      <c r="CC236" s="378"/>
      <c r="CD236" s="378"/>
      <c r="CE236" s="378"/>
      <c r="CF236" s="378"/>
      <c r="CG236" s="378"/>
      <c r="CH236" s="378"/>
      <c r="CI236" s="378"/>
      <c r="CJ236" s="378"/>
      <c r="CK236" s="378"/>
      <c r="CL236" s="378"/>
      <c r="CM236" s="378"/>
      <c r="CN236" s="378"/>
      <c r="CO236" s="378"/>
      <c r="CP236" s="378"/>
      <c r="CQ236" s="378"/>
      <c r="CR236" s="378"/>
      <c r="CS236" s="378"/>
    </row>
    <row r="237" spans="1:97" ht="90" customHeight="1" thickBot="1" x14ac:dyDescent="0.25">
      <c r="B237" s="142" t="s">
        <v>1306</v>
      </c>
      <c r="C237" s="130"/>
      <c r="D237" s="143"/>
      <c r="E237" s="131"/>
      <c r="F237" s="144"/>
      <c r="G237" s="143"/>
      <c r="H237" s="131"/>
      <c r="I237" s="144"/>
      <c r="J237" s="143"/>
      <c r="K237" s="131"/>
      <c r="L237" s="144"/>
      <c r="M237" s="143"/>
      <c r="N237" s="131"/>
      <c r="O237" s="144"/>
      <c r="P237" s="143"/>
      <c r="Q237" s="131"/>
      <c r="R237" s="144"/>
      <c r="S237" s="143"/>
      <c r="T237" s="143"/>
      <c r="U237" s="837"/>
      <c r="V237" s="838"/>
      <c r="W237" s="839"/>
      <c r="AH237" s="309"/>
      <c r="AI237" s="309"/>
      <c r="AJ237" s="309"/>
      <c r="AK237" s="309"/>
      <c r="AL237" s="309"/>
      <c r="AM237" s="309"/>
      <c r="AN237" s="309"/>
      <c r="AO237" s="309"/>
      <c r="AP237" s="309"/>
      <c r="AQ237" s="309"/>
      <c r="AR237" s="309"/>
      <c r="AS237" s="309"/>
      <c r="AT237" s="309"/>
      <c r="AU237" s="309"/>
      <c r="AV237" s="309"/>
      <c r="AW237" s="309"/>
      <c r="AX237" s="309"/>
      <c r="AY237" s="309"/>
      <c r="AZ237" s="309"/>
      <c r="BA237" s="309"/>
      <c r="BB237" s="309"/>
      <c r="BC237" s="309"/>
      <c r="BD237" s="309"/>
      <c r="BE237" s="309"/>
      <c r="BF237" s="309"/>
      <c r="BG237" s="309"/>
      <c r="BH237" s="309"/>
      <c r="BI237" s="309"/>
      <c r="BN237" s="378"/>
      <c r="BO237" s="378"/>
      <c r="BP237" s="378"/>
      <c r="BQ237" s="378"/>
      <c r="BR237" s="378"/>
      <c r="BS237" s="378"/>
      <c r="BT237" s="378"/>
      <c r="BU237" s="378"/>
      <c r="BV237" s="378"/>
      <c r="BW237" s="378"/>
      <c r="BX237" s="378"/>
      <c r="BY237" s="378"/>
      <c r="BZ237" s="378"/>
      <c r="CA237" s="378"/>
      <c r="CB237" s="378"/>
      <c r="CC237" s="378"/>
      <c r="CD237" s="378"/>
      <c r="CE237" s="378"/>
      <c r="CF237" s="378"/>
      <c r="CG237" s="378"/>
      <c r="CH237" s="378"/>
      <c r="CI237" s="378"/>
      <c r="CJ237" s="378"/>
      <c r="CK237" s="378"/>
      <c r="CL237" s="378"/>
      <c r="CM237" s="378"/>
      <c r="CN237" s="378"/>
      <c r="CO237" s="378"/>
      <c r="CP237" s="378"/>
      <c r="CQ237" s="378"/>
      <c r="CR237" s="378"/>
      <c r="CS237" s="378"/>
    </row>
    <row r="238" spans="1:97" ht="20.100000000000001" customHeight="1" x14ac:dyDescent="0.2">
      <c r="B238" s="5"/>
      <c r="C238" s="273"/>
      <c r="D238" s="273"/>
      <c r="E238" s="273"/>
      <c r="F238" s="273"/>
      <c r="G238" s="273"/>
      <c r="H238" s="273"/>
      <c r="I238" s="273"/>
      <c r="J238" s="273"/>
      <c r="K238" s="273"/>
      <c r="L238" s="273"/>
      <c r="M238" s="273"/>
      <c r="N238" s="273"/>
      <c r="O238" s="273"/>
      <c r="P238" s="273"/>
      <c r="Q238" s="273"/>
      <c r="R238" s="273"/>
      <c r="S238" s="273"/>
      <c r="T238" s="273"/>
      <c r="U238" s="5"/>
      <c r="AH238" s="309"/>
      <c r="AI238" s="309"/>
      <c r="AJ238" s="309"/>
      <c r="AK238" s="309"/>
      <c r="AL238" s="309"/>
      <c r="AM238" s="309"/>
      <c r="AN238" s="309"/>
      <c r="AO238" s="309"/>
      <c r="AP238" s="309"/>
      <c r="AQ238" s="309"/>
      <c r="AR238" s="309"/>
      <c r="AS238" s="309"/>
      <c r="AT238" s="309"/>
      <c r="AU238" s="309"/>
      <c r="AV238" s="309"/>
      <c r="AW238" s="309"/>
      <c r="AX238" s="309"/>
      <c r="AY238" s="309"/>
      <c r="AZ238" s="309"/>
      <c r="BA238" s="309"/>
      <c r="BB238" s="309"/>
      <c r="BC238" s="309"/>
      <c r="BD238" s="309"/>
      <c r="BE238" s="309"/>
      <c r="BF238" s="309"/>
      <c r="BG238" s="309"/>
      <c r="BH238" s="309"/>
      <c r="BI238" s="309"/>
      <c r="BN238" s="378"/>
      <c r="BO238" s="378"/>
      <c r="BP238" s="378"/>
      <c r="BQ238" s="378"/>
      <c r="BR238" s="378"/>
      <c r="BS238" s="378"/>
      <c r="BT238" s="378"/>
      <c r="BU238" s="378"/>
      <c r="BV238" s="378"/>
      <c r="BW238" s="378"/>
      <c r="BX238" s="378"/>
      <c r="BY238" s="378"/>
      <c r="BZ238" s="378"/>
      <c r="CA238" s="378"/>
      <c r="CB238" s="378"/>
      <c r="CC238" s="378"/>
      <c r="CD238" s="378"/>
      <c r="CE238" s="378"/>
      <c r="CF238" s="378"/>
      <c r="CG238" s="378"/>
      <c r="CH238" s="378"/>
      <c r="CI238" s="378"/>
      <c r="CJ238" s="378"/>
      <c r="CK238" s="378"/>
      <c r="CL238" s="378"/>
      <c r="CM238" s="378"/>
      <c r="CN238" s="378"/>
      <c r="CO238" s="378"/>
      <c r="CP238" s="378"/>
      <c r="CQ238" s="378"/>
      <c r="CR238" s="378"/>
      <c r="CS238" s="378"/>
    </row>
    <row r="239" spans="1:97" ht="20.100000000000001" customHeight="1" x14ac:dyDescent="0.2">
      <c r="B239" s="632" t="s">
        <v>200</v>
      </c>
      <c r="C239" s="634" t="s">
        <v>771</v>
      </c>
      <c r="D239" s="633" t="s">
        <v>772</v>
      </c>
      <c r="E239" s="633" t="s">
        <v>773</v>
      </c>
      <c r="F239" s="633" t="s">
        <v>774</v>
      </c>
      <c r="G239" s="633" t="s">
        <v>775</v>
      </c>
      <c r="H239" s="633" t="s">
        <v>776</v>
      </c>
      <c r="I239" s="633" t="s">
        <v>777</v>
      </c>
      <c r="J239" s="633" t="s">
        <v>778</v>
      </c>
      <c r="K239" s="633" t="s">
        <v>779</v>
      </c>
      <c r="L239" s="633" t="s">
        <v>780</v>
      </c>
      <c r="M239" s="633" t="s">
        <v>781</v>
      </c>
      <c r="N239" s="633" t="s">
        <v>782</v>
      </c>
      <c r="O239" s="633" t="s">
        <v>783</v>
      </c>
      <c r="P239" s="633" t="s">
        <v>784</v>
      </c>
      <c r="Q239" s="633" t="s">
        <v>785</v>
      </c>
      <c r="R239" s="633" t="s">
        <v>786</v>
      </c>
      <c r="S239" s="633" t="s">
        <v>787</v>
      </c>
      <c r="T239" s="633" t="s">
        <v>788</v>
      </c>
      <c r="U239" s="633" t="s">
        <v>1270</v>
      </c>
      <c r="V239" s="633" t="s">
        <v>1271</v>
      </c>
      <c r="W239" s="633" t="s">
        <v>1272</v>
      </c>
      <c r="AH239" s="309"/>
      <c r="AI239" s="309"/>
      <c r="AJ239" s="309"/>
      <c r="AK239" s="309"/>
      <c r="AL239" s="309"/>
      <c r="AM239" s="309"/>
      <c r="AN239" s="309"/>
      <c r="AO239" s="309"/>
      <c r="AP239" s="309"/>
      <c r="AQ239" s="309"/>
      <c r="AR239" s="309"/>
      <c r="AS239" s="309"/>
      <c r="AT239" s="309"/>
      <c r="AU239" s="309"/>
      <c r="AV239" s="309"/>
      <c r="AW239" s="309"/>
      <c r="AX239" s="309"/>
      <c r="AY239" s="309"/>
      <c r="AZ239" s="309"/>
      <c r="BA239" s="309"/>
      <c r="BB239" s="309"/>
      <c r="BC239" s="309"/>
      <c r="BD239" s="309"/>
      <c r="BE239" s="309"/>
      <c r="BF239" s="309"/>
      <c r="BG239" s="309"/>
      <c r="BH239" s="309"/>
      <c r="BI239" s="309"/>
      <c r="BN239" s="378"/>
      <c r="BO239" s="378"/>
      <c r="BP239" s="378"/>
      <c r="BQ239" s="378"/>
      <c r="BR239" s="378"/>
      <c r="BS239" s="378"/>
      <c r="BT239" s="378"/>
      <c r="BU239" s="378"/>
      <c r="BV239" s="378"/>
      <c r="BW239" s="378"/>
      <c r="BX239" s="378"/>
      <c r="BY239" s="378"/>
      <c r="BZ239" s="378"/>
      <c r="CA239" s="378"/>
      <c r="CB239" s="378"/>
      <c r="CC239" s="378"/>
      <c r="CD239" s="378"/>
      <c r="CE239" s="378"/>
      <c r="CF239" s="378"/>
      <c r="CG239" s="378"/>
      <c r="CH239" s="378"/>
      <c r="CI239" s="378"/>
      <c r="CJ239" s="378"/>
      <c r="CK239" s="378"/>
      <c r="CL239" s="378"/>
      <c r="CM239" s="378"/>
      <c r="CN239" s="378"/>
      <c r="CO239" s="378"/>
      <c r="CP239" s="378"/>
      <c r="CQ239" s="378"/>
      <c r="CR239" s="378"/>
      <c r="CS239" s="378"/>
    </row>
    <row r="240" spans="1:97" ht="20.100000000000001" customHeight="1" x14ac:dyDescent="0.2">
      <c r="B240" s="5"/>
      <c r="C240" s="5"/>
      <c r="D240" s="5"/>
      <c r="E240" s="5"/>
      <c r="F240" s="5"/>
      <c r="G240" s="5"/>
      <c r="H240" s="5"/>
      <c r="I240" s="5"/>
      <c r="J240" s="5"/>
      <c r="K240" s="5"/>
      <c r="L240" s="5"/>
      <c r="M240" s="5"/>
      <c r="N240" s="5"/>
      <c r="O240" s="5"/>
      <c r="P240" s="5"/>
      <c r="Q240" s="5"/>
      <c r="R240" s="5"/>
      <c r="S240" s="5"/>
      <c r="T240" s="5"/>
      <c r="U240" s="5"/>
      <c r="AH240" s="309"/>
      <c r="AI240" s="309"/>
      <c r="AJ240" s="309"/>
      <c r="AK240" s="309"/>
      <c r="AL240" s="309"/>
      <c r="AM240" s="309"/>
      <c r="AN240" s="309"/>
      <c r="AO240" s="309"/>
      <c r="AP240" s="309"/>
      <c r="AQ240" s="309"/>
      <c r="AR240" s="309"/>
      <c r="AS240" s="309"/>
      <c r="AT240" s="309"/>
      <c r="AU240" s="309"/>
      <c r="AV240" s="309"/>
      <c r="AW240" s="309"/>
      <c r="AX240" s="309"/>
      <c r="AY240" s="309"/>
      <c r="AZ240" s="309"/>
      <c r="BA240" s="309"/>
      <c r="BB240" s="309"/>
      <c r="BC240" s="309"/>
      <c r="BD240" s="309"/>
      <c r="BE240" s="309"/>
      <c r="BF240" s="309"/>
      <c r="BG240" s="309"/>
      <c r="BH240" s="309"/>
      <c r="BI240" s="309"/>
      <c r="BN240" s="378"/>
      <c r="BO240" s="378"/>
      <c r="BP240" s="378"/>
      <c r="BQ240" s="378"/>
      <c r="BR240" s="378"/>
      <c r="BS240" s="378"/>
      <c r="BT240" s="378"/>
      <c r="BU240" s="378"/>
      <c r="BV240" s="378"/>
      <c r="BW240" s="378"/>
      <c r="BX240" s="378"/>
      <c r="BY240" s="378"/>
      <c r="BZ240" s="378"/>
      <c r="CA240" s="378"/>
      <c r="CB240" s="378"/>
      <c r="CC240" s="378"/>
      <c r="CD240" s="378"/>
      <c r="CE240" s="378"/>
      <c r="CF240" s="378"/>
      <c r="CG240" s="378"/>
      <c r="CH240" s="378"/>
      <c r="CI240" s="378"/>
      <c r="CJ240" s="378"/>
      <c r="CK240" s="378"/>
      <c r="CL240" s="378"/>
      <c r="CM240" s="378"/>
      <c r="CN240" s="378"/>
      <c r="CO240" s="378"/>
      <c r="CP240" s="378"/>
      <c r="CQ240" s="378"/>
      <c r="CR240" s="378"/>
      <c r="CS240" s="378"/>
    </row>
    <row r="241" spans="1:97" ht="14.25" customHeight="1" x14ac:dyDescent="0.25">
      <c r="B241" s="65" t="s">
        <v>789</v>
      </c>
      <c r="C241" s="5"/>
      <c r="D241" s="5"/>
      <c r="E241" s="5"/>
      <c r="F241" s="5"/>
      <c r="G241" s="5"/>
      <c r="H241" s="5"/>
      <c r="I241" s="5"/>
      <c r="J241" s="5"/>
      <c r="K241" s="5"/>
      <c r="L241" s="5"/>
      <c r="M241" s="5"/>
      <c r="N241" s="5"/>
      <c r="O241" s="5"/>
      <c r="P241" s="5"/>
      <c r="Q241" s="5"/>
      <c r="R241" s="5"/>
      <c r="S241" s="5"/>
      <c r="T241" s="5"/>
      <c r="U241" s="5"/>
      <c r="AH241" s="309"/>
      <c r="AI241" s="309"/>
      <c r="AJ241" s="309"/>
      <c r="AK241" s="309"/>
      <c r="AL241" s="309"/>
      <c r="AM241" s="309"/>
      <c r="AN241" s="309"/>
      <c r="AO241" s="309"/>
      <c r="AP241" s="309"/>
      <c r="AQ241" s="309"/>
      <c r="AR241" s="309"/>
      <c r="AS241" s="309"/>
      <c r="AT241" s="309"/>
      <c r="AU241" s="309"/>
      <c r="AV241" s="309"/>
      <c r="AW241" s="309"/>
      <c r="AX241" s="309"/>
      <c r="AY241" s="309"/>
      <c r="AZ241" s="309"/>
      <c r="BA241" s="309"/>
      <c r="BB241" s="309"/>
      <c r="BC241" s="309"/>
      <c r="BD241" s="309"/>
      <c r="BE241" s="309"/>
      <c r="BF241" s="309"/>
      <c r="BG241" s="309"/>
      <c r="BH241" s="309"/>
      <c r="BI241" s="309"/>
      <c r="BN241" s="378"/>
      <c r="BO241" s="378"/>
      <c r="BP241" s="378"/>
      <c r="BQ241" s="378"/>
      <c r="BR241" s="378"/>
      <c r="BS241" s="378"/>
      <c r="BT241" s="378"/>
      <c r="BU241" s="378"/>
      <c r="BV241" s="378"/>
      <c r="BW241" s="378"/>
      <c r="BX241" s="378"/>
      <c r="BY241" s="378"/>
      <c r="BZ241" s="378"/>
      <c r="CA241" s="378"/>
      <c r="CB241" s="378"/>
      <c r="CC241" s="378"/>
      <c r="CD241" s="378"/>
      <c r="CE241" s="378"/>
      <c r="CF241" s="378"/>
      <c r="CG241" s="378"/>
      <c r="CH241" s="378"/>
      <c r="CI241" s="378"/>
      <c r="CJ241" s="378"/>
      <c r="CK241" s="378"/>
      <c r="CL241" s="378"/>
      <c r="CM241" s="378"/>
      <c r="CN241" s="378"/>
      <c r="CO241" s="378"/>
      <c r="CP241" s="378"/>
      <c r="CQ241" s="378"/>
      <c r="CR241" s="378"/>
      <c r="CS241" s="378"/>
    </row>
    <row r="242" spans="1:97" ht="9.75" customHeight="1" x14ac:dyDescent="0.25">
      <c r="B242" s="5"/>
      <c r="C242" s="5"/>
      <c r="D242" s="5"/>
      <c r="E242" s="5"/>
      <c r="F242" s="5"/>
      <c r="G242" s="5"/>
      <c r="H242" s="5"/>
      <c r="I242" s="5"/>
      <c r="J242" s="5"/>
      <c r="K242" s="5"/>
      <c r="L242" s="5"/>
      <c r="M242" s="5"/>
      <c r="N242" s="5"/>
      <c r="O242" s="5"/>
      <c r="P242" s="5"/>
      <c r="Q242" s="5"/>
      <c r="R242" s="5"/>
      <c r="S242" s="5"/>
      <c r="T242" s="5"/>
      <c r="U242" s="5"/>
      <c r="AH242" s="504"/>
      <c r="AI242" s="309"/>
      <c r="AJ242" s="309"/>
      <c r="AK242" s="309"/>
      <c r="AL242" s="309"/>
      <c r="AM242" s="309"/>
      <c r="AN242" s="309"/>
      <c r="AO242" s="309"/>
      <c r="AP242" s="309"/>
      <c r="AQ242" s="309"/>
      <c r="AR242" s="309"/>
      <c r="AS242" s="309"/>
      <c r="AT242" s="309"/>
      <c r="AU242" s="309"/>
      <c r="AV242" s="309"/>
      <c r="AW242" s="309"/>
      <c r="AX242" s="309"/>
      <c r="AY242" s="309"/>
      <c r="AZ242" s="309"/>
      <c r="BA242" s="309"/>
      <c r="BB242" s="309"/>
      <c r="BC242" s="309"/>
      <c r="BD242" s="309"/>
      <c r="BE242" s="309"/>
      <c r="BF242" s="309"/>
      <c r="BG242" s="309"/>
      <c r="BH242" s="309"/>
      <c r="BI242" s="309"/>
      <c r="BN242" s="505"/>
      <c r="BO242" s="378"/>
      <c r="BP242" s="378"/>
      <c r="BQ242" s="378"/>
      <c r="BR242" s="378"/>
      <c r="BS242" s="378"/>
      <c r="BT242" s="378"/>
      <c r="BU242" s="378"/>
      <c r="BV242" s="378"/>
      <c r="BW242" s="378"/>
      <c r="BX242" s="378"/>
      <c r="BY242" s="378"/>
      <c r="BZ242" s="378"/>
      <c r="CA242" s="378"/>
      <c r="CB242" s="378"/>
      <c r="CC242" s="378"/>
      <c r="CD242" s="378"/>
      <c r="CE242" s="378"/>
      <c r="CF242" s="378"/>
      <c r="CG242" s="378"/>
      <c r="CH242" s="378"/>
      <c r="CI242" s="378"/>
      <c r="CJ242" s="378"/>
      <c r="CK242" s="378"/>
      <c r="CL242" s="378"/>
      <c r="CM242" s="378"/>
      <c r="CN242" s="378"/>
      <c r="CO242" s="378"/>
      <c r="CP242" s="378"/>
      <c r="CQ242" s="378"/>
      <c r="CR242" s="378"/>
      <c r="CS242" s="378"/>
    </row>
    <row r="243" spans="1:97" ht="14.25" customHeight="1" thickBot="1" x14ac:dyDescent="0.25">
      <c r="B243" s="67"/>
      <c r="C243" s="68" t="s">
        <v>64</v>
      </c>
      <c r="D243" s="68" t="s">
        <v>65</v>
      </c>
      <c r="E243" s="68" t="s">
        <v>66</v>
      </c>
      <c r="F243" s="68" t="s">
        <v>67</v>
      </c>
      <c r="G243" s="68" t="s">
        <v>68</v>
      </c>
      <c r="H243" s="68" t="s">
        <v>69</v>
      </c>
      <c r="I243" s="68" t="s">
        <v>70</v>
      </c>
      <c r="J243" s="68" t="s">
        <v>71</v>
      </c>
      <c r="K243" s="68" t="s">
        <v>72</v>
      </c>
      <c r="L243" s="68" t="s">
        <v>73</v>
      </c>
      <c r="M243" s="68" t="s">
        <v>74</v>
      </c>
      <c r="N243" s="68" t="s">
        <v>75</v>
      </c>
      <c r="O243" s="68" t="s">
        <v>76</v>
      </c>
      <c r="P243" s="68" t="s">
        <v>77</v>
      </c>
      <c r="Q243" s="68" t="s">
        <v>78</v>
      </c>
      <c r="R243" s="68" t="s">
        <v>79</v>
      </c>
      <c r="AH243" s="309"/>
      <c r="AI243" s="309"/>
      <c r="AJ243" s="309"/>
      <c r="AK243" s="309"/>
      <c r="AL243" s="309"/>
      <c r="AM243" s="309"/>
      <c r="AN243" s="309"/>
      <c r="AO243" s="309"/>
      <c r="AP243" s="309"/>
      <c r="AQ243" s="309"/>
      <c r="AR243" s="309"/>
      <c r="AS243" s="309"/>
      <c r="AT243" s="309"/>
      <c r="AU243" s="309"/>
      <c r="AV243" s="309"/>
      <c r="AW243" s="309"/>
      <c r="AX243" s="309"/>
      <c r="AY243" s="309"/>
      <c r="AZ243" s="309"/>
      <c r="BA243" s="309"/>
      <c r="BB243" s="309"/>
      <c r="BC243" s="309"/>
      <c r="BD243" s="309"/>
      <c r="BE243" s="309"/>
      <c r="BF243" s="309"/>
      <c r="BG243" s="309"/>
      <c r="BH243" s="309"/>
      <c r="BI243" s="309"/>
      <c r="BN243" s="378"/>
      <c r="BO243" s="378"/>
      <c r="BP243" s="378"/>
      <c r="BQ243" s="378"/>
      <c r="BR243" s="378"/>
      <c r="BS243" s="378"/>
      <c r="BT243" s="378"/>
      <c r="BU243" s="378"/>
      <c r="BV243" s="378"/>
      <c r="BW243" s="378"/>
      <c r="BX243" s="378"/>
      <c r="BY243" s="378"/>
      <c r="BZ243" s="378"/>
      <c r="CA243" s="378"/>
      <c r="CB243" s="378"/>
      <c r="CC243" s="378"/>
      <c r="CD243" s="378"/>
      <c r="CE243" s="378"/>
      <c r="CF243" s="378"/>
      <c r="CG243" s="378"/>
      <c r="CH243" s="378"/>
      <c r="CI243" s="378"/>
      <c r="CJ243" s="378"/>
      <c r="CK243" s="378"/>
      <c r="CL243" s="378"/>
      <c r="CM243" s="378"/>
      <c r="CN243" s="378"/>
      <c r="CO243" s="378"/>
      <c r="CP243" s="378"/>
      <c r="CQ243" s="378"/>
      <c r="CR243" s="378"/>
      <c r="CS243" s="378"/>
    </row>
    <row r="244" spans="1:97" ht="99.95" customHeight="1" thickBot="1" x14ac:dyDescent="0.3">
      <c r="B244" s="69"/>
      <c r="C244" s="222" t="s">
        <v>636</v>
      </c>
      <c r="D244" s="222" t="s">
        <v>637</v>
      </c>
      <c r="E244" s="222" t="s">
        <v>638</v>
      </c>
      <c r="F244" s="222" t="s">
        <v>639</v>
      </c>
      <c r="G244" s="222" t="s">
        <v>640</v>
      </c>
      <c r="H244" s="222" t="s">
        <v>641</v>
      </c>
      <c r="I244" s="222" t="s">
        <v>642</v>
      </c>
      <c r="J244" s="222" t="s">
        <v>643</v>
      </c>
      <c r="K244" s="222" t="s">
        <v>644</v>
      </c>
      <c r="L244" s="222" t="s">
        <v>645</v>
      </c>
      <c r="M244" s="222" t="s">
        <v>646</v>
      </c>
      <c r="N244" s="222" t="s">
        <v>647</v>
      </c>
      <c r="O244" s="222" t="s">
        <v>790</v>
      </c>
      <c r="P244" s="223" t="s">
        <v>791</v>
      </c>
      <c r="Q244" s="224" t="s">
        <v>792</v>
      </c>
      <c r="R244" s="145" t="s">
        <v>648</v>
      </c>
      <c r="AH244" s="444"/>
      <c r="AI244" s="461"/>
      <c r="AJ244" s="461"/>
      <c r="AK244" s="461"/>
      <c r="AL244" s="461"/>
      <c r="AM244" s="461"/>
      <c r="AN244" s="461"/>
      <c r="AO244" s="461"/>
      <c r="AP244" s="461"/>
      <c r="AQ244" s="461"/>
      <c r="AR244" s="461"/>
      <c r="AS244" s="461"/>
      <c r="AT244" s="309"/>
      <c r="AU244" s="309"/>
      <c r="AV244" s="309"/>
      <c r="AW244" s="309"/>
      <c r="AX244" s="309"/>
      <c r="AY244" s="309"/>
      <c r="AZ244" s="309"/>
      <c r="BA244" s="309"/>
      <c r="BB244" s="309"/>
      <c r="BC244" s="309"/>
      <c r="BD244" s="309"/>
      <c r="BE244" s="309"/>
      <c r="BF244" s="309"/>
      <c r="BG244" s="309"/>
      <c r="BH244" s="309"/>
      <c r="BI244" s="309"/>
      <c r="BN244" s="474"/>
      <c r="BO244" s="490"/>
      <c r="BP244" s="490"/>
      <c r="BQ244" s="490"/>
      <c r="BR244" s="490"/>
      <c r="BS244" s="490"/>
      <c r="BT244" s="490"/>
      <c r="BU244" s="490"/>
      <c r="BV244" s="490"/>
      <c r="BW244" s="490"/>
      <c r="BX244" s="490"/>
      <c r="BY244" s="490"/>
      <c r="BZ244" s="378"/>
      <c r="CA244" s="378"/>
      <c r="CB244" s="378"/>
      <c r="CC244" s="378"/>
      <c r="CD244" s="378"/>
      <c r="CE244" s="378"/>
      <c r="CF244" s="378"/>
      <c r="CG244" s="378"/>
      <c r="CH244" s="378"/>
      <c r="CI244" s="378"/>
      <c r="CJ244" s="378"/>
      <c r="CK244" s="378"/>
      <c r="CL244" s="378"/>
      <c r="CM244" s="378"/>
      <c r="CN244" s="378"/>
      <c r="CO244" s="378"/>
      <c r="CP244" s="378"/>
      <c r="CQ244" s="378"/>
      <c r="CR244" s="378"/>
      <c r="CS244" s="378"/>
    </row>
    <row r="245" spans="1:97" s="764" customFormat="1" ht="60" customHeight="1" x14ac:dyDescent="0.25">
      <c r="B245" s="818" t="s">
        <v>653</v>
      </c>
      <c r="C245" s="214"/>
      <c r="D245" s="215"/>
      <c r="E245" s="215"/>
      <c r="F245" s="215"/>
      <c r="G245" s="215"/>
      <c r="H245" s="215"/>
      <c r="I245" s="215"/>
      <c r="J245" s="215"/>
      <c r="K245" s="215"/>
      <c r="L245" s="216"/>
      <c r="M245" s="215"/>
      <c r="N245" s="215"/>
      <c r="O245" s="215"/>
      <c r="P245" s="215"/>
      <c r="Q245" s="216"/>
      <c r="R245" s="819"/>
      <c r="AH245" s="567" t="s">
        <v>789</v>
      </c>
      <c r="AI245" s="469"/>
      <c r="AJ245" s="469"/>
      <c r="AK245" s="469"/>
      <c r="AL245" s="469"/>
      <c r="AM245" s="469"/>
      <c r="AN245" s="469"/>
      <c r="AO245" s="469"/>
      <c r="AP245" s="469"/>
      <c r="AQ245" s="469"/>
      <c r="AR245" s="469"/>
      <c r="AS245" s="470"/>
      <c r="AT245" s="309"/>
      <c r="AU245" s="309"/>
      <c r="AV245" s="309"/>
      <c r="AW245" s="309"/>
      <c r="AX245" s="309"/>
      <c r="AY245" s="309"/>
      <c r="AZ245" s="309"/>
      <c r="BA245" s="309"/>
      <c r="BB245" s="309"/>
      <c r="BC245" s="309"/>
      <c r="BD245" s="309"/>
      <c r="BE245" s="309"/>
      <c r="BF245" s="309"/>
      <c r="BG245" s="309"/>
      <c r="BH245" s="309"/>
      <c r="BI245" s="309"/>
      <c r="BJ245"/>
      <c r="BK245"/>
      <c r="BL245"/>
      <c r="BM245"/>
      <c r="BN245" s="576" t="s">
        <v>789</v>
      </c>
      <c r="BO245" s="498"/>
      <c r="BP245" s="498"/>
      <c r="BQ245" s="498"/>
      <c r="BR245" s="498"/>
      <c r="BS245" s="498"/>
      <c r="BT245" s="498"/>
      <c r="BU245" s="498"/>
      <c r="BV245" s="498"/>
      <c r="BW245" s="498"/>
      <c r="BX245" s="498"/>
      <c r="BY245" s="499"/>
      <c r="BZ245" s="378"/>
      <c r="CA245" s="378"/>
      <c r="CB245" s="378"/>
      <c r="CC245" s="378"/>
      <c r="CD245" s="378"/>
      <c r="CE245" s="378"/>
      <c r="CF245" s="378"/>
      <c r="CG245" s="378"/>
      <c r="CH245" s="378"/>
      <c r="CI245" s="378"/>
      <c r="CJ245" s="378"/>
      <c r="CK245" s="734"/>
      <c r="CL245" s="734"/>
      <c r="CM245" s="734"/>
      <c r="CN245" s="734"/>
      <c r="CO245" s="734"/>
      <c r="CP245" s="734"/>
      <c r="CQ245" s="734"/>
      <c r="CR245" s="734"/>
      <c r="CS245" s="734"/>
    </row>
    <row r="246" spans="1:97" s="764" customFormat="1" ht="60" customHeight="1" x14ac:dyDescent="0.2">
      <c r="B246" s="824" t="s">
        <v>654</v>
      </c>
      <c r="C246" s="199"/>
      <c r="D246" s="217"/>
      <c r="E246" s="217"/>
      <c r="F246" s="217"/>
      <c r="G246" s="217"/>
      <c r="H246" s="217"/>
      <c r="I246" s="217"/>
      <c r="J246" s="217"/>
      <c r="K246" s="217"/>
      <c r="L246" s="217"/>
      <c r="M246" s="217"/>
      <c r="N246" s="217"/>
      <c r="O246" s="217"/>
      <c r="P246" s="217"/>
      <c r="Q246" s="218"/>
      <c r="R246" s="825"/>
      <c r="AH246" s="820" t="s">
        <v>652</v>
      </c>
      <c r="AI246" s="821"/>
      <c r="AJ246" s="821"/>
      <c r="AK246" s="821"/>
      <c r="AL246" s="821"/>
      <c r="AM246" s="821"/>
      <c r="AN246" s="821"/>
      <c r="AO246" s="821"/>
      <c r="AP246" s="821"/>
      <c r="AQ246" s="821"/>
      <c r="AR246" s="821"/>
      <c r="AS246" s="821"/>
      <c r="AT246" s="727"/>
      <c r="AU246" s="727"/>
      <c r="AV246" s="727"/>
      <c r="AW246" s="727"/>
      <c r="AX246" s="727"/>
      <c r="AY246" s="727"/>
      <c r="AZ246" s="727"/>
      <c r="BA246" s="727"/>
      <c r="BB246" s="727"/>
      <c r="BC246" s="727"/>
      <c r="BD246" s="727"/>
      <c r="BE246" s="727"/>
      <c r="BF246" s="727"/>
      <c r="BG246" s="727"/>
      <c r="BH246" s="727"/>
      <c r="BI246" s="727"/>
      <c r="BN246" s="822" t="s">
        <v>1423</v>
      </c>
      <c r="BO246" s="823"/>
      <c r="BP246" s="823"/>
      <c r="BQ246" s="823"/>
      <c r="BR246" s="823"/>
      <c r="BS246" s="823"/>
      <c r="BT246" s="823"/>
      <c r="BU246" s="823"/>
      <c r="BV246" s="823"/>
      <c r="BW246" s="823"/>
      <c r="BX246" s="823"/>
      <c r="BY246" s="823"/>
      <c r="BZ246" s="734"/>
      <c r="CA246" s="734"/>
      <c r="CB246" s="734"/>
      <c r="CC246" s="734"/>
      <c r="CD246" s="734"/>
      <c r="CE246" s="734"/>
      <c r="CF246" s="734"/>
      <c r="CG246" s="734"/>
      <c r="CH246" s="734"/>
      <c r="CI246" s="734"/>
      <c r="CJ246" s="734"/>
      <c r="CK246" s="734"/>
      <c r="CL246" s="734"/>
      <c r="CM246" s="734"/>
      <c r="CN246" s="734"/>
      <c r="CO246" s="734"/>
      <c r="CP246" s="734"/>
      <c r="CQ246" s="734"/>
      <c r="CR246" s="734"/>
      <c r="CS246" s="734"/>
    </row>
    <row r="247" spans="1:97" s="764" customFormat="1" ht="60" customHeight="1" x14ac:dyDescent="0.2">
      <c r="B247" s="826" t="s">
        <v>793</v>
      </c>
      <c r="C247" s="219"/>
      <c r="D247" s="220"/>
      <c r="E247" s="220"/>
      <c r="F247" s="220"/>
      <c r="G247" s="220"/>
      <c r="H247" s="220"/>
      <c r="I247" s="220"/>
      <c r="J247" s="220"/>
      <c r="K247" s="220"/>
      <c r="L247" s="221"/>
      <c r="M247" s="220"/>
      <c r="N247" s="220"/>
      <c r="O247" s="220"/>
      <c r="P247" s="220"/>
      <c r="Q247" s="221"/>
      <c r="R247" s="827"/>
      <c r="AH247" s="766"/>
      <c r="AI247" s="767" t="s">
        <v>64</v>
      </c>
      <c r="AJ247" s="767" t="s">
        <v>65</v>
      </c>
      <c r="AK247" s="767" t="s">
        <v>66</v>
      </c>
      <c r="AL247" s="767" t="s">
        <v>67</v>
      </c>
      <c r="AM247" s="767" t="s">
        <v>68</v>
      </c>
      <c r="AN247" s="767" t="s">
        <v>69</v>
      </c>
      <c r="AO247" s="767" t="s">
        <v>70</v>
      </c>
      <c r="AP247" s="767" t="s">
        <v>71</v>
      </c>
      <c r="AQ247" s="767" t="s">
        <v>72</v>
      </c>
      <c r="AR247" s="767" t="s">
        <v>73</v>
      </c>
      <c r="AS247" s="767" t="s">
        <v>74</v>
      </c>
      <c r="AT247" s="767" t="s">
        <v>75</v>
      </c>
      <c r="AU247" s="767" t="s">
        <v>76</v>
      </c>
      <c r="AV247" s="767" t="s">
        <v>77</v>
      </c>
      <c r="AW247" s="767" t="s">
        <v>78</v>
      </c>
      <c r="AX247" s="767" t="s">
        <v>79</v>
      </c>
      <c r="AY247" s="727"/>
      <c r="AZ247" s="727"/>
      <c r="BA247" s="727"/>
      <c r="BB247" s="727"/>
      <c r="BC247" s="727"/>
      <c r="BD247" s="727"/>
      <c r="BE247" s="727"/>
      <c r="BF247" s="727"/>
      <c r="BG247" s="727"/>
      <c r="BH247" s="727"/>
      <c r="BI247" s="727"/>
      <c r="BN247" s="769"/>
      <c r="BO247" s="770" t="s">
        <v>64</v>
      </c>
      <c r="BP247" s="770" t="s">
        <v>65</v>
      </c>
      <c r="BQ247" s="770" t="s">
        <v>66</v>
      </c>
      <c r="BR247" s="770" t="s">
        <v>67</v>
      </c>
      <c r="BS247" s="770" t="s">
        <v>68</v>
      </c>
      <c r="BT247" s="770" t="s">
        <v>69</v>
      </c>
      <c r="BU247" s="770" t="s">
        <v>70</v>
      </c>
      <c r="BV247" s="770" t="s">
        <v>71</v>
      </c>
      <c r="BW247" s="770" t="s">
        <v>72</v>
      </c>
      <c r="BX247" s="770" t="s">
        <v>73</v>
      </c>
      <c r="BY247" s="770" t="s">
        <v>74</v>
      </c>
      <c r="BZ247" s="770" t="s">
        <v>75</v>
      </c>
      <c r="CA247" s="770" t="s">
        <v>76</v>
      </c>
      <c r="CB247" s="770" t="s">
        <v>77</v>
      </c>
      <c r="CC247" s="770" t="s">
        <v>78</v>
      </c>
      <c r="CD247" s="770" t="s">
        <v>79</v>
      </c>
      <c r="CE247" s="734"/>
      <c r="CF247" s="734"/>
      <c r="CG247" s="734"/>
      <c r="CH247" s="734"/>
      <c r="CI247" s="734"/>
      <c r="CJ247" s="734"/>
      <c r="CK247" s="734"/>
      <c r="CL247" s="734"/>
      <c r="CM247" s="734"/>
      <c r="CN247" s="734"/>
      <c r="CO247" s="734"/>
      <c r="CP247" s="734"/>
      <c r="CQ247" s="734"/>
      <c r="CR247" s="734"/>
      <c r="CS247" s="734"/>
    </row>
    <row r="248" spans="1:97" s="722" customFormat="1" ht="30" customHeight="1" thickBot="1" x14ac:dyDescent="0.25">
      <c r="A248" s="716"/>
      <c r="B248" s="717" t="s">
        <v>656</v>
      </c>
      <c r="C248" s="756"/>
      <c r="D248" s="757"/>
      <c r="E248" s="757"/>
      <c r="F248" s="757"/>
      <c r="G248" s="757"/>
      <c r="H248" s="757"/>
      <c r="I248" s="757"/>
      <c r="J248" s="757"/>
      <c r="K248" s="757"/>
      <c r="L248" s="758"/>
      <c r="M248" s="757"/>
      <c r="N248" s="757"/>
      <c r="O248" s="757"/>
      <c r="P248" s="757"/>
      <c r="Q248" s="758"/>
      <c r="R248" s="756"/>
      <c r="AH248" s="800"/>
      <c r="AI248" s="828" t="str">
        <f t="shared" ref="AI248:AQ248" si="78">C244</f>
        <v>Entity Type 1</v>
      </c>
      <c r="AJ248" s="829" t="str">
        <f t="shared" si="78"/>
        <v>Entity Type 2</v>
      </c>
      <c r="AK248" s="829" t="str">
        <f t="shared" si="78"/>
        <v>Entity Type 3</v>
      </c>
      <c r="AL248" s="829" t="str">
        <f t="shared" si="78"/>
        <v>Entity Type 4</v>
      </c>
      <c r="AM248" s="829" t="str">
        <f t="shared" si="78"/>
        <v>Entity Type 5</v>
      </c>
      <c r="AN248" s="829" t="str">
        <f t="shared" si="78"/>
        <v>Entity Type 6</v>
      </c>
      <c r="AO248" s="829" t="str">
        <f t="shared" si="78"/>
        <v>Entity Type 7</v>
      </c>
      <c r="AP248" s="829" t="str">
        <f t="shared" si="78"/>
        <v>Entity Type 8</v>
      </c>
      <c r="AQ248" s="829" t="str">
        <f t="shared" si="78"/>
        <v>Entity Type 9</v>
      </c>
      <c r="AR248" s="829" t="str">
        <f t="shared" ref="AR248" si="79">L244</f>
        <v>Entity Type 10</v>
      </c>
      <c r="AS248" s="829" t="str">
        <f t="shared" ref="AS248" si="80">M244</f>
        <v>Entity Type 11</v>
      </c>
      <c r="AT248" s="829" t="str">
        <f t="shared" ref="AT248" si="81">N244</f>
        <v>Entity Type 12</v>
      </c>
      <c r="AU248" s="829" t="str">
        <f t="shared" ref="AU248" si="82">O244</f>
        <v>Entity Type 13</v>
      </c>
      <c r="AV248" s="829" t="str">
        <f t="shared" ref="AV248" si="83">P244</f>
        <v>Entity Type 14</v>
      </c>
      <c r="AW248" s="830" t="str">
        <f t="shared" ref="AW248" si="84">Q244</f>
        <v>Entity Type 15</v>
      </c>
      <c r="AX248" s="828" t="s">
        <v>648</v>
      </c>
      <c r="AY248" s="727"/>
      <c r="AZ248" s="727"/>
      <c r="BA248" s="727"/>
      <c r="BB248" s="727"/>
      <c r="BC248" s="727"/>
      <c r="BD248" s="727"/>
      <c r="BE248" s="727"/>
      <c r="BF248" s="727"/>
      <c r="BG248" s="727"/>
      <c r="BH248" s="727"/>
      <c r="BI248" s="727"/>
      <c r="BJ248" s="764"/>
      <c r="BK248" s="764"/>
      <c r="BL248" s="764"/>
      <c r="BM248" s="764"/>
      <c r="BN248" s="813"/>
      <c r="BO248" s="831" t="str">
        <f t="shared" ref="BO248:BW248" si="85">C244</f>
        <v>Entity Type 1</v>
      </c>
      <c r="BP248" s="832" t="str">
        <f t="shared" si="85"/>
        <v>Entity Type 2</v>
      </c>
      <c r="BQ248" s="832" t="str">
        <f t="shared" si="85"/>
        <v>Entity Type 3</v>
      </c>
      <c r="BR248" s="832" t="str">
        <f t="shared" si="85"/>
        <v>Entity Type 4</v>
      </c>
      <c r="BS248" s="832" t="str">
        <f t="shared" si="85"/>
        <v>Entity Type 5</v>
      </c>
      <c r="BT248" s="832" t="str">
        <f t="shared" si="85"/>
        <v>Entity Type 6</v>
      </c>
      <c r="BU248" s="832" t="str">
        <f t="shared" si="85"/>
        <v>Entity Type 7</v>
      </c>
      <c r="BV248" s="832" t="str">
        <f t="shared" si="85"/>
        <v>Entity Type 8</v>
      </c>
      <c r="BW248" s="832" t="str">
        <f t="shared" si="85"/>
        <v>Entity Type 9</v>
      </c>
      <c r="BX248" s="832" t="str">
        <f t="shared" ref="BX248" si="86">L244</f>
        <v>Entity Type 10</v>
      </c>
      <c r="BY248" s="832" t="str">
        <f t="shared" ref="BY248" si="87">M244</f>
        <v>Entity Type 11</v>
      </c>
      <c r="BZ248" s="832" t="str">
        <f t="shared" ref="BZ248" si="88">N244</f>
        <v>Entity Type 12</v>
      </c>
      <c r="CA248" s="832" t="str">
        <f t="shared" ref="CA248" si="89">O244</f>
        <v>Entity Type 13</v>
      </c>
      <c r="CB248" s="832" t="str">
        <f t="shared" ref="CB248" si="90">P244</f>
        <v>Entity Type 14</v>
      </c>
      <c r="CC248" s="833" t="str">
        <f t="shared" ref="CC248" si="91">Q244</f>
        <v>Entity Type 15</v>
      </c>
      <c r="CD248" s="834" t="s">
        <v>648</v>
      </c>
      <c r="CE248" s="734"/>
      <c r="CF248" s="734"/>
      <c r="CG248" s="734"/>
      <c r="CH248" s="734"/>
      <c r="CI248" s="734"/>
      <c r="CJ248" s="734"/>
      <c r="CK248" s="734"/>
      <c r="CL248" s="734"/>
      <c r="CM248" s="734"/>
      <c r="CN248" s="734"/>
      <c r="CO248" s="734"/>
      <c r="CP248" s="734"/>
      <c r="CQ248" s="734"/>
      <c r="CR248" s="734"/>
      <c r="CS248" s="734"/>
    </row>
    <row r="249" spans="1:97" ht="14.25" x14ac:dyDescent="0.2">
      <c r="A249" s="4"/>
      <c r="B249" s="58">
        <v>2002</v>
      </c>
      <c r="C249" s="146"/>
      <c r="D249" s="147"/>
      <c r="E249" s="147"/>
      <c r="F249" s="147"/>
      <c r="G249" s="147"/>
      <c r="H249" s="147"/>
      <c r="I249" s="147"/>
      <c r="J249" s="147"/>
      <c r="K249" s="147"/>
      <c r="L249" s="148"/>
      <c r="M249" s="147"/>
      <c r="N249" s="147"/>
      <c r="O249" s="147"/>
      <c r="P249" s="147"/>
      <c r="Q249" s="147"/>
      <c r="R249" s="191" t="str">
        <f>IF(COUNT(C249,D249,E249,F249,G249,H249,I249,J249,K249,L249,M249,N249,O249,P249,Q249)&lt;&gt;0,C249+D249+E249+F249+G249+H249+I249+J249+K249+L249+M249+N249+O249+P249+Q249,"")</f>
        <v/>
      </c>
      <c r="AH249" s="471">
        <v>2002</v>
      </c>
      <c r="AI249" s="448"/>
      <c r="AJ249" s="590"/>
      <c r="AK249" s="590"/>
      <c r="AL249" s="590"/>
      <c r="AM249" s="590"/>
      <c r="AN249" s="590"/>
      <c r="AO249" s="590"/>
      <c r="AP249" s="590"/>
      <c r="AQ249" s="590"/>
      <c r="AR249" s="590"/>
      <c r="AS249" s="590"/>
      <c r="AT249" s="590"/>
      <c r="AU249" s="590"/>
      <c r="AV249" s="590"/>
      <c r="AW249" s="618"/>
      <c r="AX249" s="472"/>
      <c r="AY249" s="759"/>
      <c r="AZ249" s="759"/>
      <c r="BA249" s="759"/>
      <c r="BB249" s="759"/>
      <c r="BC249" s="759"/>
      <c r="BD249" s="727"/>
      <c r="BE249" s="727"/>
      <c r="BF249" s="727"/>
      <c r="BG249" s="727"/>
      <c r="BH249" s="727"/>
      <c r="BI249" s="727"/>
      <c r="BJ249" s="722"/>
      <c r="BK249" s="722"/>
      <c r="BL249" s="722"/>
      <c r="BM249" s="722"/>
      <c r="BN249" s="500">
        <v>2002</v>
      </c>
      <c r="BO249" s="478"/>
      <c r="BP249" s="589"/>
      <c r="BQ249" s="589"/>
      <c r="BR249" s="589"/>
      <c r="BS249" s="589"/>
      <c r="BT249" s="589"/>
      <c r="BU249" s="589"/>
      <c r="BV249" s="589"/>
      <c r="BW249" s="589"/>
      <c r="BX249" s="589"/>
      <c r="BY249" s="589"/>
      <c r="BZ249" s="589"/>
      <c r="CA249" s="589"/>
      <c r="CB249" s="589"/>
      <c r="CC249" s="617"/>
      <c r="CD249" s="501"/>
      <c r="CE249" s="760"/>
      <c r="CF249" s="760"/>
      <c r="CG249" s="760"/>
      <c r="CH249" s="760"/>
      <c r="CI249" s="760"/>
      <c r="CJ249" s="734"/>
      <c r="CK249" s="378"/>
      <c r="CL249" s="378"/>
      <c r="CM249" s="378"/>
      <c r="CN249" s="378"/>
      <c r="CO249" s="378"/>
      <c r="CP249" s="378"/>
      <c r="CQ249" s="378"/>
      <c r="CR249" s="378"/>
      <c r="CS249" s="378"/>
    </row>
    <row r="250" spans="1:97" ht="14.25" x14ac:dyDescent="0.2">
      <c r="A250" s="4"/>
      <c r="B250" s="59">
        <v>2003</v>
      </c>
      <c r="C250" s="146"/>
      <c r="D250" s="147"/>
      <c r="E250" s="147"/>
      <c r="F250" s="147"/>
      <c r="G250" s="147"/>
      <c r="H250" s="147"/>
      <c r="I250" s="147"/>
      <c r="J250" s="147"/>
      <c r="K250" s="147"/>
      <c r="L250" s="148"/>
      <c r="M250" s="147"/>
      <c r="N250" s="147"/>
      <c r="O250" s="147"/>
      <c r="P250" s="147"/>
      <c r="Q250" s="147"/>
      <c r="R250" s="191" t="str">
        <f t="shared" ref="R250:R267" si="92">IF(COUNT(C250,D250,E250,F250,G250,H250,I250,J250,K250,L250,M250,N250,O250,P250,Q250)&lt;&gt;0,C250+D250+E250+F250+G250+H250+I250+J250+K250+L250+M250+N250+O250+P250+Q250,"")</f>
        <v/>
      </c>
      <c r="AH250" s="473">
        <v>2003</v>
      </c>
      <c r="AI250" s="472"/>
      <c r="AJ250" s="590"/>
      <c r="AK250" s="590"/>
      <c r="AL250" s="590"/>
      <c r="AM250" s="590"/>
      <c r="AN250" s="590"/>
      <c r="AO250" s="590"/>
      <c r="AP250" s="590"/>
      <c r="AQ250" s="590"/>
      <c r="AR250" s="590"/>
      <c r="AS250" s="590"/>
      <c r="AT250" s="590"/>
      <c r="AU250" s="590"/>
      <c r="AV250" s="590"/>
      <c r="AW250" s="618"/>
      <c r="AX250" s="472"/>
      <c r="AY250" s="309"/>
      <c r="AZ250" s="309"/>
      <c r="BA250" s="309"/>
      <c r="BB250" s="309"/>
      <c r="BC250" s="309"/>
      <c r="BD250" s="309"/>
      <c r="BE250" s="309"/>
      <c r="BF250" s="309"/>
      <c r="BG250" s="309"/>
      <c r="BH250" s="309"/>
      <c r="BI250" s="309"/>
      <c r="BN250" s="502">
        <v>2003</v>
      </c>
      <c r="BO250" s="478"/>
      <c r="BP250" s="589"/>
      <c r="BQ250" s="589"/>
      <c r="BR250" s="589"/>
      <c r="BS250" s="589"/>
      <c r="BT250" s="589"/>
      <c r="BU250" s="589"/>
      <c r="BV250" s="589"/>
      <c r="BW250" s="589"/>
      <c r="BX250" s="589"/>
      <c r="BY250" s="589"/>
      <c r="BZ250" s="589"/>
      <c r="CA250" s="589"/>
      <c r="CB250" s="589"/>
      <c r="CC250" s="617"/>
      <c r="CD250" s="501"/>
      <c r="CE250" s="378"/>
      <c r="CF250" s="378"/>
      <c r="CG250" s="378"/>
      <c r="CH250" s="378"/>
      <c r="CI250" s="378"/>
      <c r="CJ250" s="378"/>
      <c r="CK250" s="378"/>
      <c r="CL250" s="378"/>
      <c r="CM250" s="378"/>
      <c r="CN250" s="378"/>
      <c r="CO250" s="378"/>
      <c r="CP250" s="378"/>
      <c r="CQ250" s="378"/>
      <c r="CR250" s="378"/>
      <c r="CS250" s="378"/>
    </row>
    <row r="251" spans="1:97" ht="14.25" x14ac:dyDescent="0.2">
      <c r="A251" s="4"/>
      <c r="B251" s="59">
        <v>2004</v>
      </c>
      <c r="C251" s="146"/>
      <c r="D251" s="147"/>
      <c r="E251" s="147"/>
      <c r="F251" s="147"/>
      <c r="G251" s="147"/>
      <c r="H251" s="147"/>
      <c r="I251" s="147"/>
      <c r="J251" s="147"/>
      <c r="K251" s="147"/>
      <c r="L251" s="148"/>
      <c r="M251" s="147"/>
      <c r="N251" s="147"/>
      <c r="O251" s="147"/>
      <c r="P251" s="147"/>
      <c r="Q251" s="147"/>
      <c r="R251" s="191" t="str">
        <f t="shared" si="92"/>
        <v/>
      </c>
      <c r="AH251" s="473">
        <v>2004</v>
      </c>
      <c r="AI251" s="472"/>
      <c r="AJ251" s="590"/>
      <c r="AK251" s="590"/>
      <c r="AL251" s="590"/>
      <c r="AM251" s="590"/>
      <c r="AN251" s="590"/>
      <c r="AO251" s="590"/>
      <c r="AP251" s="590"/>
      <c r="AQ251" s="590"/>
      <c r="AR251" s="590"/>
      <c r="AS251" s="590"/>
      <c r="AT251" s="590"/>
      <c r="AU251" s="590"/>
      <c r="AV251" s="590"/>
      <c r="AW251" s="618"/>
      <c r="AX251" s="472"/>
      <c r="AY251" s="309"/>
      <c r="AZ251" s="309"/>
      <c r="BA251" s="309"/>
      <c r="BB251" s="309"/>
      <c r="BC251" s="309"/>
      <c r="BD251" s="309"/>
      <c r="BE251" s="309"/>
      <c r="BF251" s="309"/>
      <c r="BG251" s="309"/>
      <c r="BH251" s="309"/>
      <c r="BI251" s="309"/>
      <c r="BN251" s="502">
        <v>2004</v>
      </c>
      <c r="BO251" s="478"/>
      <c r="BP251" s="589"/>
      <c r="BQ251" s="589"/>
      <c r="BR251" s="589"/>
      <c r="BS251" s="589"/>
      <c r="BT251" s="589"/>
      <c r="BU251" s="589"/>
      <c r="BV251" s="589"/>
      <c r="BW251" s="589"/>
      <c r="BX251" s="589"/>
      <c r="BY251" s="589"/>
      <c r="BZ251" s="589"/>
      <c r="CA251" s="589"/>
      <c r="CB251" s="589"/>
      <c r="CC251" s="617"/>
      <c r="CD251" s="501"/>
      <c r="CE251" s="378"/>
      <c r="CF251" s="378"/>
      <c r="CG251" s="378"/>
      <c r="CH251" s="378"/>
      <c r="CI251" s="378"/>
      <c r="CJ251" s="378"/>
      <c r="CK251" s="378"/>
      <c r="CL251" s="378"/>
      <c r="CM251" s="378"/>
      <c r="CN251" s="378"/>
      <c r="CO251" s="378"/>
      <c r="CP251" s="378"/>
      <c r="CQ251" s="378"/>
      <c r="CR251" s="378"/>
      <c r="CS251" s="378"/>
    </row>
    <row r="252" spans="1:97" ht="14.25" x14ac:dyDescent="0.2">
      <c r="A252" s="4"/>
      <c r="B252" s="59">
        <v>2005</v>
      </c>
      <c r="C252" s="146"/>
      <c r="D252" s="147"/>
      <c r="E252" s="147"/>
      <c r="F252" s="147"/>
      <c r="G252" s="147"/>
      <c r="H252" s="147"/>
      <c r="I252" s="147"/>
      <c r="J252" s="147"/>
      <c r="K252" s="147"/>
      <c r="L252" s="148"/>
      <c r="M252" s="147"/>
      <c r="N252" s="147"/>
      <c r="O252" s="147"/>
      <c r="P252" s="147"/>
      <c r="Q252" s="147"/>
      <c r="R252" s="191" t="str">
        <f t="shared" si="92"/>
        <v/>
      </c>
      <c r="AH252" s="473">
        <v>2005</v>
      </c>
      <c r="AI252" s="472"/>
      <c r="AJ252" s="590"/>
      <c r="AK252" s="590"/>
      <c r="AL252" s="590"/>
      <c r="AM252" s="590"/>
      <c r="AN252" s="590"/>
      <c r="AO252" s="590"/>
      <c r="AP252" s="590"/>
      <c r="AQ252" s="590"/>
      <c r="AR252" s="590"/>
      <c r="AS252" s="590"/>
      <c r="AT252" s="590"/>
      <c r="AU252" s="590"/>
      <c r="AV252" s="590"/>
      <c r="AW252" s="618"/>
      <c r="AX252" s="472"/>
      <c r="AY252" s="309"/>
      <c r="AZ252" s="309"/>
      <c r="BA252" s="309"/>
      <c r="BB252" s="309"/>
      <c r="BC252" s="309"/>
      <c r="BD252" s="309"/>
      <c r="BE252" s="309"/>
      <c r="BF252" s="309"/>
      <c r="BG252" s="309"/>
      <c r="BH252" s="309"/>
      <c r="BI252" s="309"/>
      <c r="BN252" s="502">
        <v>2005</v>
      </c>
      <c r="BO252" s="478"/>
      <c r="BP252" s="589"/>
      <c r="BQ252" s="589"/>
      <c r="BR252" s="589"/>
      <c r="BS252" s="589"/>
      <c r="BT252" s="589"/>
      <c r="BU252" s="589"/>
      <c r="BV252" s="589"/>
      <c r="BW252" s="589"/>
      <c r="BX252" s="589"/>
      <c r="BY252" s="589"/>
      <c r="BZ252" s="589"/>
      <c r="CA252" s="589"/>
      <c r="CB252" s="589"/>
      <c r="CC252" s="617"/>
      <c r="CD252" s="501"/>
      <c r="CE252" s="378"/>
      <c r="CF252" s="378"/>
      <c r="CG252" s="378"/>
      <c r="CH252" s="378"/>
      <c r="CI252" s="378"/>
      <c r="CJ252" s="378"/>
      <c r="CK252" s="378"/>
      <c r="CL252" s="378"/>
      <c r="CM252" s="378"/>
      <c r="CN252" s="378"/>
      <c r="CO252" s="378"/>
      <c r="CP252" s="378"/>
      <c r="CQ252" s="378"/>
      <c r="CR252" s="378"/>
      <c r="CS252" s="378"/>
    </row>
    <row r="253" spans="1:97" ht="14.25" x14ac:dyDescent="0.2">
      <c r="A253" s="4"/>
      <c r="B253" s="59">
        <v>2006</v>
      </c>
      <c r="C253" s="146"/>
      <c r="D253" s="147"/>
      <c r="E253" s="147"/>
      <c r="F253" s="147"/>
      <c r="G253" s="147"/>
      <c r="H253" s="147"/>
      <c r="I253" s="147"/>
      <c r="J253" s="147"/>
      <c r="K253" s="147"/>
      <c r="L253" s="148"/>
      <c r="M253" s="147"/>
      <c r="N253" s="147"/>
      <c r="O253" s="147"/>
      <c r="P253" s="147"/>
      <c r="Q253" s="147"/>
      <c r="R253" s="191" t="str">
        <f t="shared" si="92"/>
        <v/>
      </c>
      <c r="AH253" s="473">
        <v>2006</v>
      </c>
      <c r="AI253" s="472"/>
      <c r="AJ253" s="590"/>
      <c r="AK253" s="590"/>
      <c r="AL253" s="590"/>
      <c r="AM253" s="590"/>
      <c r="AN253" s="590"/>
      <c r="AO253" s="590"/>
      <c r="AP253" s="590"/>
      <c r="AQ253" s="590"/>
      <c r="AR253" s="590"/>
      <c r="AS253" s="590"/>
      <c r="AT253" s="590"/>
      <c r="AU253" s="590"/>
      <c r="AV253" s="590"/>
      <c r="AW253" s="618"/>
      <c r="AX253" s="472"/>
      <c r="AY253" s="309"/>
      <c r="AZ253" s="309"/>
      <c r="BA253" s="309"/>
      <c r="BB253" s="309"/>
      <c r="BC253" s="309"/>
      <c r="BD253" s="309"/>
      <c r="BE253" s="309"/>
      <c r="BF253" s="309"/>
      <c r="BG253" s="309"/>
      <c r="BH253" s="309"/>
      <c r="BI253" s="309"/>
      <c r="BN253" s="502">
        <v>2006</v>
      </c>
      <c r="BO253" s="478"/>
      <c r="BP253" s="589"/>
      <c r="BQ253" s="589"/>
      <c r="BR253" s="589"/>
      <c r="BS253" s="589"/>
      <c r="BT253" s="589"/>
      <c r="BU253" s="589"/>
      <c r="BV253" s="589"/>
      <c r="BW253" s="589"/>
      <c r="BX253" s="589"/>
      <c r="BY253" s="589"/>
      <c r="BZ253" s="589"/>
      <c r="CA253" s="589"/>
      <c r="CB253" s="589"/>
      <c r="CC253" s="617"/>
      <c r="CD253" s="501"/>
      <c r="CE253" s="378"/>
      <c r="CF253" s="378"/>
      <c r="CG253" s="378"/>
      <c r="CH253" s="378"/>
      <c r="CI253" s="378"/>
      <c r="CJ253" s="378"/>
      <c r="CK253" s="378"/>
      <c r="CL253" s="378"/>
      <c r="CM253" s="378"/>
      <c r="CN253" s="378"/>
      <c r="CO253" s="378"/>
      <c r="CP253" s="378"/>
      <c r="CQ253" s="378"/>
      <c r="CR253" s="378"/>
      <c r="CS253" s="378"/>
    </row>
    <row r="254" spans="1:97" ht="14.25" x14ac:dyDescent="0.2">
      <c r="A254" s="4"/>
      <c r="B254" s="59">
        <v>2007</v>
      </c>
      <c r="C254" s="146"/>
      <c r="D254" s="147"/>
      <c r="E254" s="147"/>
      <c r="F254" s="147"/>
      <c r="G254" s="147"/>
      <c r="H254" s="147"/>
      <c r="I254" s="147"/>
      <c r="J254" s="147"/>
      <c r="K254" s="147"/>
      <c r="L254" s="148"/>
      <c r="M254" s="147"/>
      <c r="N254" s="147"/>
      <c r="O254" s="147"/>
      <c r="P254" s="147"/>
      <c r="Q254" s="147"/>
      <c r="R254" s="191" t="str">
        <f t="shared" si="92"/>
        <v/>
      </c>
      <c r="AH254" s="473">
        <v>2007</v>
      </c>
      <c r="AI254" s="472"/>
      <c r="AJ254" s="590"/>
      <c r="AK254" s="590"/>
      <c r="AL254" s="590"/>
      <c r="AM254" s="590"/>
      <c r="AN254" s="590"/>
      <c r="AO254" s="590"/>
      <c r="AP254" s="590"/>
      <c r="AQ254" s="590"/>
      <c r="AR254" s="590"/>
      <c r="AS254" s="590"/>
      <c r="AT254" s="590"/>
      <c r="AU254" s="590"/>
      <c r="AV254" s="590"/>
      <c r="AW254" s="618"/>
      <c r="AX254" s="472"/>
      <c r="AY254" s="309"/>
      <c r="AZ254" s="309"/>
      <c r="BA254" s="309"/>
      <c r="BB254" s="309"/>
      <c r="BC254" s="309"/>
      <c r="BD254" s="309"/>
      <c r="BE254" s="309"/>
      <c r="BF254" s="309"/>
      <c r="BG254" s="309"/>
      <c r="BH254" s="309"/>
      <c r="BI254" s="309"/>
      <c r="BN254" s="502">
        <v>2007</v>
      </c>
      <c r="BO254" s="478"/>
      <c r="BP254" s="589"/>
      <c r="BQ254" s="589"/>
      <c r="BR254" s="589"/>
      <c r="BS254" s="589"/>
      <c r="BT254" s="589"/>
      <c r="BU254" s="589"/>
      <c r="BV254" s="589"/>
      <c r="BW254" s="589"/>
      <c r="BX254" s="589"/>
      <c r="BY254" s="589"/>
      <c r="BZ254" s="589"/>
      <c r="CA254" s="589"/>
      <c r="CB254" s="589"/>
      <c r="CC254" s="617"/>
      <c r="CD254" s="501"/>
      <c r="CE254" s="378"/>
      <c r="CF254" s="378"/>
      <c r="CG254" s="378"/>
      <c r="CH254" s="378"/>
      <c r="CI254" s="378"/>
      <c r="CJ254" s="378"/>
      <c r="CK254" s="378"/>
      <c r="CL254" s="378"/>
      <c r="CM254" s="378"/>
      <c r="CN254" s="378"/>
      <c r="CO254" s="378"/>
      <c r="CP254" s="378"/>
      <c r="CQ254" s="378"/>
      <c r="CR254" s="378"/>
      <c r="CS254" s="378"/>
    </row>
    <row r="255" spans="1:97" ht="14.25" x14ac:dyDescent="0.2">
      <c r="A255" s="4"/>
      <c r="B255" s="59">
        <v>2008</v>
      </c>
      <c r="C255" s="146"/>
      <c r="D255" s="147"/>
      <c r="E255" s="147"/>
      <c r="F255" s="147"/>
      <c r="G255" s="147"/>
      <c r="H255" s="147"/>
      <c r="I255" s="147"/>
      <c r="J255" s="147"/>
      <c r="K255" s="147"/>
      <c r="L255" s="148"/>
      <c r="M255" s="147"/>
      <c r="N255" s="147"/>
      <c r="O255" s="147"/>
      <c r="P255" s="147"/>
      <c r="Q255" s="147"/>
      <c r="R255" s="191" t="str">
        <f t="shared" si="92"/>
        <v/>
      </c>
      <c r="AH255" s="473">
        <v>2008</v>
      </c>
      <c r="AI255" s="472"/>
      <c r="AJ255" s="590"/>
      <c r="AK255" s="590"/>
      <c r="AL255" s="590"/>
      <c r="AM255" s="590"/>
      <c r="AN255" s="590"/>
      <c r="AO255" s="590"/>
      <c r="AP255" s="590"/>
      <c r="AQ255" s="590"/>
      <c r="AR255" s="590"/>
      <c r="AS255" s="590"/>
      <c r="AT255" s="590"/>
      <c r="AU255" s="590"/>
      <c r="AV255" s="590"/>
      <c r="AW255" s="618"/>
      <c r="AX255" s="472"/>
      <c r="AY255" s="309"/>
      <c r="AZ255" s="309"/>
      <c r="BA255" s="309"/>
      <c r="BB255" s="309"/>
      <c r="BC255" s="309"/>
      <c r="BD255" s="309"/>
      <c r="BE255" s="309"/>
      <c r="BF255" s="309"/>
      <c r="BG255" s="309"/>
      <c r="BH255" s="309"/>
      <c r="BI255" s="309"/>
      <c r="BN255" s="502">
        <v>2008</v>
      </c>
      <c r="BO255" s="478"/>
      <c r="BP255" s="589"/>
      <c r="BQ255" s="589"/>
      <c r="BR255" s="589"/>
      <c r="BS255" s="589"/>
      <c r="BT255" s="589"/>
      <c r="BU255" s="589"/>
      <c r="BV255" s="589"/>
      <c r="BW255" s="589"/>
      <c r="BX255" s="589"/>
      <c r="BY255" s="589"/>
      <c r="BZ255" s="589"/>
      <c r="CA255" s="589"/>
      <c r="CB255" s="589"/>
      <c r="CC255" s="617"/>
      <c r="CD255" s="501"/>
      <c r="CE255" s="378"/>
      <c r="CF255" s="378"/>
      <c r="CG255" s="378"/>
      <c r="CH255" s="378"/>
      <c r="CI255" s="378"/>
      <c r="CJ255" s="378"/>
      <c r="CK255" s="378"/>
      <c r="CL255" s="378"/>
      <c r="CM255" s="378"/>
      <c r="CN255" s="378"/>
      <c r="CO255" s="378"/>
      <c r="CP255" s="378"/>
      <c r="CQ255" s="378"/>
      <c r="CR255" s="378"/>
      <c r="CS255" s="378"/>
    </row>
    <row r="256" spans="1:97" ht="14.25" x14ac:dyDescent="0.2">
      <c r="A256" s="4"/>
      <c r="B256" s="59">
        <v>2009</v>
      </c>
      <c r="C256" s="146"/>
      <c r="D256" s="147"/>
      <c r="E256" s="147"/>
      <c r="F256" s="147"/>
      <c r="G256" s="147"/>
      <c r="H256" s="147"/>
      <c r="I256" s="147"/>
      <c r="J256" s="147"/>
      <c r="K256" s="147"/>
      <c r="L256" s="148"/>
      <c r="M256" s="147"/>
      <c r="N256" s="147"/>
      <c r="O256" s="147"/>
      <c r="P256" s="147"/>
      <c r="Q256" s="147"/>
      <c r="R256" s="191" t="str">
        <f t="shared" si="92"/>
        <v/>
      </c>
      <c r="AH256" s="473">
        <v>2009</v>
      </c>
      <c r="AI256" s="472"/>
      <c r="AJ256" s="590"/>
      <c r="AK256" s="590"/>
      <c r="AL256" s="590"/>
      <c r="AM256" s="590"/>
      <c r="AN256" s="590"/>
      <c r="AO256" s="590"/>
      <c r="AP256" s="590"/>
      <c r="AQ256" s="590"/>
      <c r="AR256" s="590"/>
      <c r="AS256" s="590"/>
      <c r="AT256" s="590"/>
      <c r="AU256" s="590"/>
      <c r="AV256" s="590"/>
      <c r="AW256" s="618"/>
      <c r="AX256" s="472"/>
      <c r="AY256" s="309"/>
      <c r="AZ256" s="309"/>
      <c r="BA256" s="309"/>
      <c r="BB256" s="309"/>
      <c r="BC256" s="309"/>
      <c r="BD256" s="309"/>
      <c r="BE256" s="309"/>
      <c r="BF256" s="309"/>
      <c r="BG256" s="309"/>
      <c r="BH256" s="309"/>
      <c r="BI256" s="309"/>
      <c r="BN256" s="502">
        <v>2009</v>
      </c>
      <c r="BO256" s="478"/>
      <c r="BP256" s="589"/>
      <c r="BQ256" s="589"/>
      <c r="BR256" s="589"/>
      <c r="BS256" s="589"/>
      <c r="BT256" s="589"/>
      <c r="BU256" s="589"/>
      <c r="BV256" s="589"/>
      <c r="BW256" s="589"/>
      <c r="BX256" s="589"/>
      <c r="BY256" s="589"/>
      <c r="BZ256" s="589"/>
      <c r="CA256" s="589"/>
      <c r="CB256" s="589"/>
      <c r="CC256" s="617"/>
      <c r="CD256" s="501"/>
      <c r="CE256" s="378"/>
      <c r="CF256" s="378"/>
      <c r="CG256" s="378"/>
      <c r="CH256" s="378"/>
      <c r="CI256" s="378"/>
      <c r="CJ256" s="378"/>
      <c r="CK256" s="378"/>
      <c r="CL256" s="378"/>
      <c r="CM256" s="378"/>
      <c r="CN256" s="378"/>
      <c r="CO256" s="378"/>
      <c r="CP256" s="378"/>
      <c r="CQ256" s="378"/>
      <c r="CR256" s="378"/>
      <c r="CS256" s="378"/>
    </row>
    <row r="257" spans="1:97" ht="14.25" x14ac:dyDescent="0.2">
      <c r="A257" s="4"/>
      <c r="B257" s="59">
        <v>2010</v>
      </c>
      <c r="C257" s="146"/>
      <c r="D257" s="147"/>
      <c r="E257" s="147"/>
      <c r="F257" s="147"/>
      <c r="G257" s="147"/>
      <c r="H257" s="147"/>
      <c r="I257" s="147"/>
      <c r="J257" s="147"/>
      <c r="K257" s="147"/>
      <c r="L257" s="148"/>
      <c r="M257" s="147"/>
      <c r="N257" s="147"/>
      <c r="O257" s="147"/>
      <c r="P257" s="147"/>
      <c r="Q257" s="147"/>
      <c r="R257" s="191" t="str">
        <f t="shared" si="92"/>
        <v/>
      </c>
      <c r="AH257" s="473">
        <v>2010</v>
      </c>
      <c r="AI257" s="472"/>
      <c r="AJ257" s="590"/>
      <c r="AK257" s="590"/>
      <c r="AL257" s="590"/>
      <c r="AM257" s="590"/>
      <c r="AN257" s="590"/>
      <c r="AO257" s="590"/>
      <c r="AP257" s="590"/>
      <c r="AQ257" s="590"/>
      <c r="AR257" s="590"/>
      <c r="AS257" s="590"/>
      <c r="AT257" s="590"/>
      <c r="AU257" s="590"/>
      <c r="AV257" s="590"/>
      <c r="AW257" s="618"/>
      <c r="AX257" s="472"/>
      <c r="AY257" s="309"/>
      <c r="AZ257" s="309"/>
      <c r="BA257" s="309"/>
      <c r="BB257" s="309"/>
      <c r="BC257" s="309"/>
      <c r="BD257" s="309"/>
      <c r="BE257" s="309"/>
      <c r="BF257" s="309"/>
      <c r="BG257" s="309"/>
      <c r="BH257" s="309"/>
      <c r="BI257" s="309"/>
      <c r="BN257" s="502">
        <v>2010</v>
      </c>
      <c r="BO257" s="478"/>
      <c r="BP257" s="589"/>
      <c r="BQ257" s="589"/>
      <c r="BR257" s="589"/>
      <c r="BS257" s="589"/>
      <c r="BT257" s="589"/>
      <c r="BU257" s="589"/>
      <c r="BV257" s="589"/>
      <c r="BW257" s="589"/>
      <c r="BX257" s="589"/>
      <c r="BY257" s="589"/>
      <c r="BZ257" s="589"/>
      <c r="CA257" s="589"/>
      <c r="CB257" s="589"/>
      <c r="CC257" s="617"/>
      <c r="CD257" s="501"/>
      <c r="CE257" s="378"/>
      <c r="CF257" s="378"/>
      <c r="CG257" s="378"/>
      <c r="CH257" s="378"/>
      <c r="CI257" s="378"/>
      <c r="CJ257" s="378"/>
      <c r="CK257" s="378"/>
      <c r="CL257" s="378"/>
      <c r="CM257" s="378"/>
      <c r="CN257" s="378"/>
      <c r="CO257" s="378"/>
      <c r="CP257" s="378"/>
      <c r="CQ257" s="378"/>
      <c r="CR257" s="378"/>
      <c r="CS257" s="378"/>
    </row>
    <row r="258" spans="1:97" ht="14.25" x14ac:dyDescent="0.2">
      <c r="A258" s="4"/>
      <c r="B258" s="59">
        <v>2011</v>
      </c>
      <c r="C258" s="146"/>
      <c r="D258" s="147"/>
      <c r="E258" s="147"/>
      <c r="F258" s="147"/>
      <c r="G258" s="147"/>
      <c r="H258" s="147"/>
      <c r="I258" s="147"/>
      <c r="J258" s="147"/>
      <c r="K258" s="147"/>
      <c r="L258" s="148"/>
      <c r="M258" s="147"/>
      <c r="N258" s="147"/>
      <c r="O258" s="147"/>
      <c r="P258" s="147"/>
      <c r="Q258" s="147"/>
      <c r="R258" s="191" t="str">
        <f t="shared" si="92"/>
        <v/>
      </c>
      <c r="AH258" s="473">
        <v>2011</v>
      </c>
      <c r="AI258" s="472"/>
      <c r="AJ258" s="590"/>
      <c r="AK258" s="590"/>
      <c r="AL258" s="590"/>
      <c r="AM258" s="590"/>
      <c r="AN258" s="590"/>
      <c r="AO258" s="590"/>
      <c r="AP258" s="590"/>
      <c r="AQ258" s="590"/>
      <c r="AR258" s="590"/>
      <c r="AS258" s="590"/>
      <c r="AT258" s="590"/>
      <c r="AU258" s="590"/>
      <c r="AV258" s="590"/>
      <c r="AW258" s="618"/>
      <c r="AX258" s="472"/>
      <c r="AY258" s="309"/>
      <c r="AZ258" s="309"/>
      <c r="BA258" s="309"/>
      <c r="BB258" s="309"/>
      <c r="BC258" s="309"/>
      <c r="BD258" s="309"/>
      <c r="BE258" s="309"/>
      <c r="BF258" s="309"/>
      <c r="BG258" s="309"/>
      <c r="BH258" s="309"/>
      <c r="BI258" s="309"/>
      <c r="BN258" s="502">
        <v>2011</v>
      </c>
      <c r="BO258" s="478"/>
      <c r="BP258" s="589"/>
      <c r="BQ258" s="589"/>
      <c r="BR258" s="589"/>
      <c r="BS258" s="589"/>
      <c r="BT258" s="589"/>
      <c r="BU258" s="589"/>
      <c r="BV258" s="589"/>
      <c r="BW258" s="589"/>
      <c r="BX258" s="589"/>
      <c r="BY258" s="589"/>
      <c r="BZ258" s="589"/>
      <c r="CA258" s="589"/>
      <c r="CB258" s="589"/>
      <c r="CC258" s="617"/>
      <c r="CD258" s="501"/>
      <c r="CE258" s="378"/>
      <c r="CF258" s="378"/>
      <c r="CG258" s="378"/>
      <c r="CH258" s="378"/>
      <c r="CI258" s="378"/>
      <c r="CJ258" s="378"/>
      <c r="CK258" s="378"/>
      <c r="CL258" s="378"/>
      <c r="CM258" s="378"/>
      <c r="CN258" s="378"/>
      <c r="CO258" s="378"/>
      <c r="CP258" s="378"/>
      <c r="CQ258" s="378"/>
      <c r="CR258" s="378"/>
      <c r="CS258" s="378"/>
    </row>
    <row r="259" spans="1:97" ht="14.25" x14ac:dyDescent="0.2">
      <c r="A259" s="4"/>
      <c r="B259" s="59">
        <v>2012</v>
      </c>
      <c r="C259" s="146"/>
      <c r="D259" s="147"/>
      <c r="E259" s="147"/>
      <c r="F259" s="147"/>
      <c r="G259" s="147"/>
      <c r="H259" s="147"/>
      <c r="I259" s="147"/>
      <c r="J259" s="147"/>
      <c r="K259" s="147"/>
      <c r="L259" s="148"/>
      <c r="M259" s="147"/>
      <c r="N259" s="147"/>
      <c r="O259" s="147"/>
      <c r="P259" s="147"/>
      <c r="Q259" s="147"/>
      <c r="R259" s="191" t="str">
        <f t="shared" si="92"/>
        <v/>
      </c>
      <c r="AH259" s="473">
        <v>2012</v>
      </c>
      <c r="AI259" s="472"/>
      <c r="AJ259" s="590"/>
      <c r="AK259" s="590"/>
      <c r="AL259" s="590"/>
      <c r="AM259" s="590"/>
      <c r="AN259" s="590"/>
      <c r="AO259" s="590"/>
      <c r="AP259" s="590"/>
      <c r="AQ259" s="590"/>
      <c r="AR259" s="590"/>
      <c r="AS259" s="590"/>
      <c r="AT259" s="590"/>
      <c r="AU259" s="590"/>
      <c r="AV259" s="590"/>
      <c r="AW259" s="618"/>
      <c r="AX259" s="472"/>
      <c r="AY259" s="309"/>
      <c r="AZ259" s="309"/>
      <c r="BA259" s="309"/>
      <c r="BB259" s="309"/>
      <c r="BC259" s="309"/>
      <c r="BD259" s="309"/>
      <c r="BE259" s="309"/>
      <c r="BF259" s="309"/>
      <c r="BG259" s="309"/>
      <c r="BH259" s="309"/>
      <c r="BI259" s="309"/>
      <c r="BN259" s="502">
        <v>2012</v>
      </c>
      <c r="BO259" s="478"/>
      <c r="BP259" s="589"/>
      <c r="BQ259" s="589"/>
      <c r="BR259" s="589"/>
      <c r="BS259" s="589"/>
      <c r="BT259" s="589"/>
      <c r="BU259" s="589"/>
      <c r="BV259" s="589"/>
      <c r="BW259" s="589"/>
      <c r="BX259" s="589"/>
      <c r="BY259" s="589"/>
      <c r="BZ259" s="589"/>
      <c r="CA259" s="589"/>
      <c r="CB259" s="589"/>
      <c r="CC259" s="617"/>
      <c r="CD259" s="501"/>
      <c r="CE259" s="378"/>
      <c r="CF259" s="378"/>
      <c r="CG259" s="378"/>
      <c r="CH259" s="378"/>
      <c r="CI259" s="378"/>
      <c r="CJ259" s="378"/>
      <c r="CK259" s="378"/>
      <c r="CL259" s="378"/>
      <c r="CM259" s="378"/>
      <c r="CN259" s="378"/>
      <c r="CO259" s="378"/>
      <c r="CP259" s="378"/>
      <c r="CQ259" s="378"/>
      <c r="CR259" s="378"/>
      <c r="CS259" s="378"/>
    </row>
    <row r="260" spans="1:97" ht="14.25" x14ac:dyDescent="0.2">
      <c r="A260" s="4"/>
      <c r="B260" s="59">
        <v>2013</v>
      </c>
      <c r="C260" s="146"/>
      <c r="D260" s="147"/>
      <c r="E260" s="147"/>
      <c r="F260" s="147"/>
      <c r="G260" s="147"/>
      <c r="H260" s="147"/>
      <c r="I260" s="147"/>
      <c r="J260" s="147"/>
      <c r="K260" s="147"/>
      <c r="L260" s="148"/>
      <c r="M260" s="147"/>
      <c r="N260" s="147"/>
      <c r="O260" s="147"/>
      <c r="P260" s="147"/>
      <c r="Q260" s="147"/>
      <c r="R260" s="191" t="str">
        <f t="shared" si="92"/>
        <v/>
      </c>
      <c r="AH260" s="473">
        <v>2013</v>
      </c>
      <c r="AI260" s="472"/>
      <c r="AJ260" s="590"/>
      <c r="AK260" s="590"/>
      <c r="AL260" s="590"/>
      <c r="AM260" s="590"/>
      <c r="AN260" s="590"/>
      <c r="AO260" s="590"/>
      <c r="AP260" s="590"/>
      <c r="AQ260" s="590"/>
      <c r="AR260" s="590"/>
      <c r="AS260" s="590"/>
      <c r="AT260" s="590"/>
      <c r="AU260" s="590"/>
      <c r="AV260" s="590"/>
      <c r="AW260" s="618"/>
      <c r="AX260" s="472"/>
      <c r="AY260" s="309"/>
      <c r="AZ260" s="309"/>
      <c r="BA260" s="309"/>
      <c r="BB260" s="309"/>
      <c r="BC260" s="309"/>
      <c r="BD260" s="309"/>
      <c r="BE260" s="309"/>
      <c r="BF260" s="309"/>
      <c r="BG260" s="309"/>
      <c r="BH260" s="309"/>
      <c r="BI260" s="309"/>
      <c r="BN260" s="502">
        <v>2013</v>
      </c>
      <c r="BO260" s="478"/>
      <c r="BP260" s="589"/>
      <c r="BQ260" s="589"/>
      <c r="BR260" s="589"/>
      <c r="BS260" s="589"/>
      <c r="BT260" s="589"/>
      <c r="BU260" s="589"/>
      <c r="BV260" s="589"/>
      <c r="BW260" s="589"/>
      <c r="BX260" s="589"/>
      <c r="BY260" s="589"/>
      <c r="BZ260" s="589"/>
      <c r="CA260" s="589"/>
      <c r="CB260" s="589"/>
      <c r="CC260" s="617"/>
      <c r="CD260" s="501"/>
      <c r="CE260" s="378"/>
      <c r="CF260" s="378"/>
      <c r="CG260" s="378"/>
      <c r="CH260" s="378"/>
      <c r="CI260" s="378"/>
      <c r="CJ260" s="378"/>
      <c r="CK260" s="378"/>
      <c r="CL260" s="378"/>
      <c r="CM260" s="378"/>
      <c r="CN260" s="378"/>
      <c r="CO260" s="378"/>
      <c r="CP260" s="378"/>
      <c r="CQ260" s="378"/>
      <c r="CR260" s="378"/>
      <c r="CS260" s="378"/>
    </row>
    <row r="261" spans="1:97" ht="14.25" x14ac:dyDescent="0.2">
      <c r="A261" s="4"/>
      <c r="B261" s="60">
        <v>2014</v>
      </c>
      <c r="C261" s="146"/>
      <c r="D261" s="147"/>
      <c r="E261" s="147"/>
      <c r="F261" s="147"/>
      <c r="G261" s="147"/>
      <c r="H261" s="147"/>
      <c r="I261" s="147"/>
      <c r="J261" s="147"/>
      <c r="K261" s="147"/>
      <c r="L261" s="148"/>
      <c r="M261" s="147"/>
      <c r="N261" s="147"/>
      <c r="O261" s="147"/>
      <c r="P261" s="147"/>
      <c r="Q261" s="147"/>
      <c r="R261" s="191" t="str">
        <f t="shared" si="92"/>
        <v/>
      </c>
      <c r="AH261" s="473">
        <v>2014</v>
      </c>
      <c r="AI261" s="472"/>
      <c r="AJ261" s="590"/>
      <c r="AK261" s="590"/>
      <c r="AL261" s="590"/>
      <c r="AM261" s="590"/>
      <c r="AN261" s="590"/>
      <c r="AO261" s="590"/>
      <c r="AP261" s="590"/>
      <c r="AQ261" s="590"/>
      <c r="AR261" s="590"/>
      <c r="AS261" s="590"/>
      <c r="AT261" s="590"/>
      <c r="AU261" s="590"/>
      <c r="AV261" s="590"/>
      <c r="AW261" s="618"/>
      <c r="AX261" s="472"/>
      <c r="AY261" s="309"/>
      <c r="AZ261" s="309"/>
      <c r="BA261" s="309"/>
      <c r="BB261" s="309"/>
      <c r="BC261" s="309"/>
      <c r="BD261" s="309"/>
      <c r="BE261" s="309"/>
      <c r="BF261" s="309"/>
      <c r="BG261" s="309"/>
      <c r="BH261" s="309"/>
      <c r="BI261" s="309"/>
      <c r="BN261" s="502">
        <v>2014</v>
      </c>
      <c r="BO261" s="478"/>
      <c r="BP261" s="589"/>
      <c r="BQ261" s="589"/>
      <c r="BR261" s="589"/>
      <c r="BS261" s="589"/>
      <c r="BT261" s="589"/>
      <c r="BU261" s="589"/>
      <c r="BV261" s="589"/>
      <c r="BW261" s="589"/>
      <c r="BX261" s="589"/>
      <c r="BY261" s="589"/>
      <c r="BZ261" s="589"/>
      <c r="CA261" s="589"/>
      <c r="CB261" s="589"/>
      <c r="CC261" s="617"/>
      <c r="CD261" s="501"/>
      <c r="CE261" s="378"/>
      <c r="CF261" s="378"/>
      <c r="CG261" s="378"/>
      <c r="CH261" s="378"/>
      <c r="CI261" s="378"/>
      <c r="CJ261" s="378"/>
      <c r="CK261" s="378"/>
      <c r="CL261" s="378"/>
      <c r="CM261" s="378"/>
      <c r="CN261" s="378"/>
      <c r="CO261" s="378"/>
      <c r="CP261" s="378"/>
      <c r="CQ261" s="378"/>
      <c r="CR261" s="378"/>
      <c r="CS261" s="378"/>
    </row>
    <row r="262" spans="1:97" ht="14.25" x14ac:dyDescent="0.2">
      <c r="A262" s="4"/>
      <c r="B262" s="59">
        <v>2015</v>
      </c>
      <c r="C262" s="146"/>
      <c r="D262" s="147"/>
      <c r="E262" s="147"/>
      <c r="F262" s="147"/>
      <c r="G262" s="147"/>
      <c r="H262" s="147"/>
      <c r="I262" s="147"/>
      <c r="J262" s="147"/>
      <c r="K262" s="147"/>
      <c r="L262" s="148"/>
      <c r="M262" s="147"/>
      <c r="N262" s="147"/>
      <c r="O262" s="147"/>
      <c r="P262" s="147"/>
      <c r="Q262" s="147"/>
      <c r="R262" s="191" t="str">
        <f t="shared" si="92"/>
        <v/>
      </c>
      <c r="AH262" s="473">
        <v>2015</v>
      </c>
      <c r="AI262" s="472"/>
      <c r="AJ262" s="590"/>
      <c r="AK262" s="590"/>
      <c r="AL262" s="590"/>
      <c r="AM262" s="590"/>
      <c r="AN262" s="590"/>
      <c r="AO262" s="590"/>
      <c r="AP262" s="590"/>
      <c r="AQ262" s="590"/>
      <c r="AR262" s="590"/>
      <c r="AS262" s="590"/>
      <c r="AT262" s="590"/>
      <c r="AU262" s="590"/>
      <c r="AV262" s="590"/>
      <c r="AW262" s="618"/>
      <c r="AX262" s="472"/>
      <c r="AY262" s="309"/>
      <c r="AZ262" s="309"/>
      <c r="BA262" s="309"/>
      <c r="BB262" s="309"/>
      <c r="BC262" s="309"/>
      <c r="BD262" s="309"/>
      <c r="BE262" s="309"/>
      <c r="BF262" s="309"/>
      <c r="BG262" s="309"/>
      <c r="BH262" s="309"/>
      <c r="BI262" s="309"/>
      <c r="BN262" s="502">
        <v>2015</v>
      </c>
      <c r="BO262" s="478"/>
      <c r="BP262" s="589"/>
      <c r="BQ262" s="589"/>
      <c r="BR262" s="589"/>
      <c r="BS262" s="589"/>
      <c r="BT262" s="589"/>
      <c r="BU262" s="589"/>
      <c r="BV262" s="589"/>
      <c r="BW262" s="589"/>
      <c r="BX262" s="589"/>
      <c r="BY262" s="589"/>
      <c r="BZ262" s="589"/>
      <c r="CA262" s="589"/>
      <c r="CB262" s="589"/>
      <c r="CC262" s="617"/>
      <c r="CD262" s="501"/>
      <c r="CE262" s="378"/>
      <c r="CF262" s="378"/>
      <c r="CG262" s="378"/>
      <c r="CH262" s="378"/>
      <c r="CI262" s="378"/>
      <c r="CJ262" s="378"/>
      <c r="CK262" s="378"/>
      <c r="CL262" s="378"/>
      <c r="CM262" s="378"/>
      <c r="CN262" s="378"/>
      <c r="CO262" s="378"/>
      <c r="CP262" s="378"/>
      <c r="CQ262" s="378"/>
      <c r="CR262" s="378"/>
      <c r="CS262" s="378"/>
    </row>
    <row r="263" spans="1:97" ht="14.25" x14ac:dyDescent="0.2">
      <c r="A263" s="4"/>
      <c r="B263" s="59">
        <v>2016</v>
      </c>
      <c r="C263" s="146"/>
      <c r="D263" s="147"/>
      <c r="E263" s="147"/>
      <c r="F263" s="147"/>
      <c r="G263" s="147"/>
      <c r="H263" s="147"/>
      <c r="I263" s="147"/>
      <c r="J263" s="147"/>
      <c r="K263" s="147"/>
      <c r="L263" s="148"/>
      <c r="M263" s="147"/>
      <c r="N263" s="147"/>
      <c r="O263" s="147"/>
      <c r="P263" s="147"/>
      <c r="Q263" s="147"/>
      <c r="R263" s="191" t="str">
        <f t="shared" si="92"/>
        <v/>
      </c>
      <c r="AH263" s="621">
        <v>2016</v>
      </c>
      <c r="AI263" s="472"/>
      <c r="AJ263" s="590"/>
      <c r="AK263" s="590"/>
      <c r="AL263" s="590"/>
      <c r="AM263" s="590"/>
      <c r="AN263" s="590"/>
      <c r="AO263" s="590"/>
      <c r="AP263" s="590"/>
      <c r="AQ263" s="590"/>
      <c r="AR263" s="590"/>
      <c r="AS263" s="590"/>
      <c r="AT263" s="590"/>
      <c r="AU263" s="590"/>
      <c r="AV263" s="590"/>
      <c r="AW263" s="618"/>
      <c r="AX263" s="472"/>
      <c r="AY263" s="309"/>
      <c r="AZ263" s="309"/>
      <c r="BA263" s="309"/>
      <c r="BB263" s="309"/>
      <c r="BC263" s="309"/>
      <c r="BD263" s="309"/>
      <c r="BE263" s="309"/>
      <c r="BF263" s="309"/>
      <c r="BG263" s="309"/>
      <c r="BH263" s="309"/>
      <c r="BI263" s="309"/>
      <c r="BN263" s="622">
        <v>2016</v>
      </c>
      <c r="BO263" s="478"/>
      <c r="BP263" s="589"/>
      <c r="BQ263" s="589"/>
      <c r="BR263" s="589"/>
      <c r="BS263" s="589"/>
      <c r="BT263" s="589"/>
      <c r="BU263" s="589"/>
      <c r="BV263" s="589"/>
      <c r="BW263" s="589"/>
      <c r="BX263" s="589"/>
      <c r="BY263" s="589"/>
      <c r="BZ263" s="589"/>
      <c r="CA263" s="589"/>
      <c r="CB263" s="589"/>
      <c r="CC263" s="617"/>
      <c r="CD263" s="501"/>
      <c r="CE263" s="378"/>
      <c r="CF263" s="378"/>
      <c r="CG263" s="378"/>
      <c r="CH263" s="378"/>
      <c r="CI263" s="378"/>
      <c r="CJ263" s="378"/>
      <c r="CK263" s="378"/>
      <c r="CL263" s="378"/>
      <c r="CM263" s="378"/>
      <c r="CN263" s="378"/>
      <c r="CO263" s="378"/>
      <c r="CP263" s="378"/>
      <c r="CQ263" s="378"/>
      <c r="CR263" s="378"/>
      <c r="CS263" s="378"/>
    </row>
    <row r="264" spans="1:97" ht="14.25" x14ac:dyDescent="0.2">
      <c r="A264" s="4"/>
      <c r="B264" s="59">
        <v>2017</v>
      </c>
      <c r="C264" s="146"/>
      <c r="D264" s="147"/>
      <c r="E264" s="147"/>
      <c r="F264" s="147"/>
      <c r="G264" s="147"/>
      <c r="H264" s="147"/>
      <c r="I264" s="147"/>
      <c r="J264" s="147"/>
      <c r="K264" s="147"/>
      <c r="L264" s="148"/>
      <c r="M264" s="147"/>
      <c r="N264" s="147"/>
      <c r="O264" s="147"/>
      <c r="P264" s="147"/>
      <c r="Q264" s="147"/>
      <c r="R264" s="191" t="str">
        <f t="shared" si="92"/>
        <v/>
      </c>
      <c r="AH264" s="473">
        <v>2017</v>
      </c>
      <c r="AI264" s="472"/>
      <c r="AJ264" s="590"/>
      <c r="AK264" s="590"/>
      <c r="AL264" s="590"/>
      <c r="AM264" s="590"/>
      <c r="AN264" s="590"/>
      <c r="AO264" s="590"/>
      <c r="AP264" s="590"/>
      <c r="AQ264" s="590"/>
      <c r="AR264" s="590"/>
      <c r="AS264" s="590"/>
      <c r="AT264" s="590"/>
      <c r="AU264" s="590"/>
      <c r="AV264" s="590"/>
      <c r="AW264" s="618"/>
      <c r="AX264" s="472"/>
      <c r="AY264" s="309"/>
      <c r="AZ264" s="309"/>
      <c r="BA264" s="309"/>
      <c r="BB264" s="309"/>
      <c r="BC264" s="309"/>
      <c r="BD264" s="309"/>
      <c r="BE264" s="309"/>
      <c r="BF264" s="309"/>
      <c r="BG264" s="309"/>
      <c r="BH264" s="309"/>
      <c r="BI264" s="309"/>
      <c r="BN264" s="502">
        <v>2017</v>
      </c>
      <c r="BO264" s="478"/>
      <c r="BP264" s="589"/>
      <c r="BQ264" s="589"/>
      <c r="BR264" s="589"/>
      <c r="BS264" s="589"/>
      <c r="BT264" s="589"/>
      <c r="BU264" s="589"/>
      <c r="BV264" s="589"/>
      <c r="BW264" s="589"/>
      <c r="BX264" s="589"/>
      <c r="BY264" s="589"/>
      <c r="BZ264" s="589"/>
      <c r="CA264" s="589"/>
      <c r="CB264" s="589"/>
      <c r="CC264" s="617"/>
      <c r="CD264" s="501"/>
      <c r="CE264" s="378"/>
      <c r="CF264" s="378"/>
      <c r="CG264" s="378"/>
      <c r="CH264" s="378"/>
      <c r="CI264" s="378"/>
      <c r="CJ264" s="378"/>
      <c r="CK264" s="378"/>
      <c r="CL264" s="378"/>
      <c r="CM264" s="378"/>
      <c r="CN264" s="378"/>
      <c r="CO264" s="378"/>
      <c r="CP264" s="378"/>
      <c r="CQ264" s="378"/>
      <c r="CR264" s="378"/>
      <c r="CS264" s="378"/>
    </row>
    <row r="265" spans="1:97" ht="14.25" x14ac:dyDescent="0.2">
      <c r="A265" s="4"/>
      <c r="B265" s="59">
        <v>2018</v>
      </c>
      <c r="C265" s="146"/>
      <c r="D265" s="147"/>
      <c r="E265" s="147"/>
      <c r="F265" s="147"/>
      <c r="G265" s="147"/>
      <c r="H265" s="147"/>
      <c r="I265" s="147"/>
      <c r="J265" s="147"/>
      <c r="K265" s="147"/>
      <c r="L265" s="148"/>
      <c r="M265" s="147"/>
      <c r="N265" s="147"/>
      <c r="O265" s="147"/>
      <c r="P265" s="147"/>
      <c r="Q265" s="147"/>
      <c r="R265" s="191" t="str">
        <f t="shared" si="92"/>
        <v/>
      </c>
      <c r="AH265" s="473">
        <v>2018</v>
      </c>
      <c r="AI265" s="472"/>
      <c r="AJ265" s="590"/>
      <c r="AK265" s="590"/>
      <c r="AL265" s="590"/>
      <c r="AM265" s="590"/>
      <c r="AN265" s="590"/>
      <c r="AO265" s="590"/>
      <c r="AP265" s="590"/>
      <c r="AQ265" s="590"/>
      <c r="AR265" s="590"/>
      <c r="AS265" s="590"/>
      <c r="AT265" s="590"/>
      <c r="AU265" s="590"/>
      <c r="AV265" s="590"/>
      <c r="AW265" s="618"/>
      <c r="AX265" s="472"/>
      <c r="AY265" s="309"/>
      <c r="AZ265" s="309"/>
      <c r="BA265" s="309"/>
      <c r="BB265" s="309"/>
      <c r="BC265" s="309"/>
      <c r="BD265" s="309"/>
      <c r="BE265" s="309"/>
      <c r="BF265" s="309"/>
      <c r="BG265" s="309"/>
      <c r="BH265" s="309"/>
      <c r="BI265" s="309"/>
      <c r="BN265" s="622">
        <v>2018</v>
      </c>
      <c r="BO265" s="478"/>
      <c r="BP265" s="589"/>
      <c r="BQ265" s="589"/>
      <c r="BR265" s="589"/>
      <c r="BS265" s="589"/>
      <c r="BT265" s="589"/>
      <c r="BU265" s="589"/>
      <c r="BV265" s="589"/>
      <c r="BW265" s="589"/>
      <c r="BX265" s="589"/>
      <c r="BY265" s="589"/>
      <c r="BZ265" s="589"/>
      <c r="CA265" s="589"/>
      <c r="CB265" s="589"/>
      <c r="CC265" s="617"/>
      <c r="CD265" s="501"/>
      <c r="CE265" s="378"/>
      <c r="CF265" s="378"/>
      <c r="CG265" s="378"/>
      <c r="CH265" s="378"/>
      <c r="CI265" s="378"/>
      <c r="CJ265" s="378"/>
      <c r="CK265" s="378"/>
      <c r="CL265" s="378"/>
      <c r="CM265" s="378"/>
      <c r="CN265" s="378"/>
      <c r="CO265" s="378"/>
      <c r="CP265" s="378"/>
      <c r="CQ265" s="378"/>
      <c r="CR265" s="378"/>
      <c r="CS265" s="378"/>
    </row>
    <row r="266" spans="1:97" ht="14.25" x14ac:dyDescent="0.2">
      <c r="A266" s="4"/>
      <c r="B266" s="59">
        <v>2019</v>
      </c>
      <c r="C266" s="146"/>
      <c r="D266" s="147"/>
      <c r="E266" s="147"/>
      <c r="F266" s="147"/>
      <c r="G266" s="147"/>
      <c r="H266" s="147"/>
      <c r="I266" s="147"/>
      <c r="J266" s="147"/>
      <c r="K266" s="147"/>
      <c r="L266" s="148"/>
      <c r="M266" s="147"/>
      <c r="N266" s="147"/>
      <c r="O266" s="147"/>
      <c r="P266" s="147"/>
      <c r="Q266" s="147"/>
      <c r="R266" s="191" t="str">
        <f t="shared" si="92"/>
        <v/>
      </c>
      <c r="AH266" s="473">
        <v>2019</v>
      </c>
      <c r="AI266" s="472"/>
      <c r="AJ266" s="590"/>
      <c r="AK266" s="590"/>
      <c r="AL266" s="590"/>
      <c r="AM266" s="590"/>
      <c r="AN266" s="590"/>
      <c r="AO266" s="590"/>
      <c r="AP266" s="590"/>
      <c r="AQ266" s="590"/>
      <c r="AR266" s="590"/>
      <c r="AS266" s="590"/>
      <c r="AT266" s="590"/>
      <c r="AU266" s="590"/>
      <c r="AV266" s="590"/>
      <c r="AW266" s="618"/>
      <c r="AX266" s="472"/>
      <c r="AY266" s="309"/>
      <c r="AZ266" s="309"/>
      <c r="BA266" s="309"/>
      <c r="BB266" s="309"/>
      <c r="BC266" s="309"/>
      <c r="BD266" s="309"/>
      <c r="BE266" s="309"/>
      <c r="BF266" s="309"/>
      <c r="BG266" s="309"/>
      <c r="BH266" s="309"/>
      <c r="BI266" s="309"/>
      <c r="BN266" s="622">
        <v>2019</v>
      </c>
      <c r="BO266" s="478"/>
      <c r="BP266" s="589"/>
      <c r="BQ266" s="589"/>
      <c r="BR266" s="589"/>
      <c r="BS266" s="589"/>
      <c r="BT266" s="589"/>
      <c r="BU266" s="589"/>
      <c r="BV266" s="589"/>
      <c r="BW266" s="589"/>
      <c r="BX266" s="589"/>
      <c r="BY266" s="589"/>
      <c r="BZ266" s="589"/>
      <c r="CA266" s="589"/>
      <c r="CB266" s="589"/>
      <c r="CC266" s="617"/>
      <c r="CD266" s="501"/>
      <c r="CE266" s="378"/>
      <c r="CF266" s="378"/>
      <c r="CG266" s="378"/>
      <c r="CH266" s="378"/>
      <c r="CI266" s="378"/>
      <c r="CJ266" s="378"/>
      <c r="CK266" s="378"/>
      <c r="CL266" s="378"/>
      <c r="CM266" s="378"/>
      <c r="CN266" s="378"/>
      <c r="CO266" s="378"/>
      <c r="CP266" s="378"/>
      <c r="CQ266" s="378"/>
      <c r="CR266" s="378"/>
      <c r="CS266" s="378"/>
    </row>
    <row r="267" spans="1:97" ht="14.25" x14ac:dyDescent="0.2">
      <c r="A267" s="4"/>
      <c r="B267" s="59">
        <v>2020</v>
      </c>
      <c r="C267" s="146"/>
      <c r="D267" s="147"/>
      <c r="E267" s="147"/>
      <c r="F267" s="147"/>
      <c r="G267" s="147"/>
      <c r="H267" s="147"/>
      <c r="I267" s="147"/>
      <c r="J267" s="147"/>
      <c r="K267" s="147"/>
      <c r="L267" s="148"/>
      <c r="M267" s="147"/>
      <c r="N267" s="147"/>
      <c r="O267" s="147"/>
      <c r="P267" s="147"/>
      <c r="Q267" s="147"/>
      <c r="R267" s="191" t="str">
        <f t="shared" si="92"/>
        <v/>
      </c>
      <c r="AH267" s="473">
        <v>2020</v>
      </c>
      <c r="AI267" s="472"/>
      <c r="AJ267" s="590"/>
      <c r="AK267" s="590"/>
      <c r="AL267" s="590"/>
      <c r="AM267" s="590"/>
      <c r="AN267" s="590"/>
      <c r="AO267" s="590"/>
      <c r="AP267" s="590"/>
      <c r="AQ267" s="590"/>
      <c r="AR267" s="590"/>
      <c r="AS267" s="590"/>
      <c r="AT267" s="590"/>
      <c r="AU267" s="590"/>
      <c r="AV267" s="590"/>
      <c r="AW267" s="618"/>
      <c r="AX267" s="472"/>
      <c r="AY267" s="309"/>
      <c r="AZ267" s="309"/>
      <c r="BA267" s="309"/>
      <c r="BB267" s="309"/>
      <c r="BC267" s="309"/>
      <c r="BD267" s="309"/>
      <c r="BE267" s="309"/>
      <c r="BF267" s="309"/>
      <c r="BG267" s="309"/>
      <c r="BH267" s="309"/>
      <c r="BI267" s="309"/>
      <c r="BN267" s="622">
        <v>2020</v>
      </c>
      <c r="BO267" s="478"/>
      <c r="BP267" s="589"/>
      <c r="BQ267" s="589"/>
      <c r="BR267" s="589"/>
      <c r="BS267" s="589"/>
      <c r="BT267" s="589"/>
      <c r="BU267" s="589"/>
      <c r="BV267" s="589"/>
      <c r="BW267" s="589"/>
      <c r="BX267" s="589"/>
      <c r="BY267" s="589"/>
      <c r="BZ267" s="589"/>
      <c r="CA267" s="589"/>
      <c r="CB267" s="589"/>
      <c r="CC267" s="617"/>
      <c r="CD267" s="501"/>
      <c r="CE267" s="378"/>
      <c r="CF267" s="378"/>
      <c r="CG267" s="378"/>
      <c r="CH267" s="378"/>
      <c r="CI267" s="378"/>
      <c r="CJ267" s="378"/>
      <c r="CK267" s="378"/>
      <c r="CL267" s="378"/>
      <c r="CM267" s="378"/>
      <c r="CN267" s="378"/>
      <c r="CO267" s="378"/>
      <c r="CP267" s="378"/>
      <c r="CQ267" s="378"/>
      <c r="CR267" s="378"/>
      <c r="CS267" s="378"/>
    </row>
    <row r="268" spans="1:97" ht="14.25" x14ac:dyDescent="0.2">
      <c r="A268" s="4"/>
      <c r="B268" s="59">
        <v>2021</v>
      </c>
      <c r="C268" s="146"/>
      <c r="D268" s="147"/>
      <c r="E268" s="147"/>
      <c r="F268" s="147"/>
      <c r="G268" s="147"/>
      <c r="H268" s="147"/>
      <c r="I268" s="147"/>
      <c r="J268" s="147"/>
      <c r="K268" s="147"/>
      <c r="L268" s="148"/>
      <c r="M268" s="147"/>
      <c r="N268" s="147"/>
      <c r="O268" s="147"/>
      <c r="P268" s="147"/>
      <c r="Q268" s="147"/>
      <c r="R268" s="191" t="str">
        <f t="shared" ref="R268:R269" si="93">IF(COUNT(C268,D268,E268,F268,G268,H268,I268,J268,K268,L268,M268,N268,O268,P268,Q268)&lt;&gt;0,C268+D268+E268+F268+G268+H268+I268+J268+K268+L268+M268+N268+O268+P268+Q268,"")</f>
        <v/>
      </c>
      <c r="AH268" s="473">
        <v>2021</v>
      </c>
      <c r="AI268" s="472"/>
      <c r="AJ268" s="590"/>
      <c r="AK268" s="590"/>
      <c r="AL268" s="590"/>
      <c r="AM268" s="590"/>
      <c r="AN268" s="590"/>
      <c r="AO268" s="590"/>
      <c r="AP268" s="590"/>
      <c r="AQ268" s="590"/>
      <c r="AR268" s="590"/>
      <c r="AS268" s="590"/>
      <c r="AT268" s="590"/>
      <c r="AU268" s="590"/>
      <c r="AV268" s="590"/>
      <c r="AW268" s="618"/>
      <c r="AX268" s="472"/>
      <c r="AY268" s="309"/>
      <c r="AZ268" s="309"/>
      <c r="BA268" s="309"/>
      <c r="BB268" s="309"/>
      <c r="BC268" s="309"/>
      <c r="BD268" s="309"/>
      <c r="BE268" s="309"/>
      <c r="BF268" s="309"/>
      <c r="BG268" s="309"/>
      <c r="BH268" s="309"/>
      <c r="BI268" s="309"/>
      <c r="BN268" s="622">
        <v>2021</v>
      </c>
      <c r="BO268" s="478"/>
      <c r="BP268" s="589"/>
      <c r="BQ268" s="589"/>
      <c r="BR268" s="589"/>
      <c r="BS268" s="589"/>
      <c r="BT268" s="589"/>
      <c r="BU268" s="589"/>
      <c r="BV268" s="589"/>
      <c r="BW268" s="589"/>
      <c r="BX268" s="589"/>
      <c r="BY268" s="589"/>
      <c r="BZ268" s="589"/>
      <c r="CA268" s="589"/>
      <c r="CB268" s="589"/>
      <c r="CC268" s="617"/>
      <c r="CD268" s="501"/>
      <c r="CE268" s="378"/>
      <c r="CF268" s="378"/>
      <c r="CG268" s="378"/>
      <c r="CH268" s="378"/>
      <c r="CI268" s="378"/>
      <c r="CJ268" s="378"/>
      <c r="CK268" s="378"/>
      <c r="CL268" s="378"/>
      <c r="CM268" s="378"/>
      <c r="CN268" s="378"/>
      <c r="CO268" s="378"/>
      <c r="CP268" s="378"/>
      <c r="CQ268" s="378"/>
      <c r="CR268" s="378"/>
      <c r="CS268" s="378"/>
    </row>
    <row r="269" spans="1:97" ht="14.25" x14ac:dyDescent="0.2">
      <c r="A269" s="4"/>
      <c r="B269" s="59">
        <v>2022</v>
      </c>
      <c r="C269" s="146"/>
      <c r="D269" s="147"/>
      <c r="E269" s="147"/>
      <c r="F269" s="147"/>
      <c r="G269" s="147"/>
      <c r="H269" s="147"/>
      <c r="I269" s="147"/>
      <c r="J269" s="147"/>
      <c r="K269" s="147"/>
      <c r="L269" s="148"/>
      <c r="M269" s="147"/>
      <c r="N269" s="147"/>
      <c r="O269" s="147"/>
      <c r="P269" s="147"/>
      <c r="Q269" s="147"/>
      <c r="R269" s="191" t="str">
        <f t="shared" si="93"/>
        <v/>
      </c>
      <c r="AH269" s="621">
        <v>2022</v>
      </c>
      <c r="AI269" s="472"/>
      <c r="AJ269" s="590"/>
      <c r="AK269" s="590"/>
      <c r="AL269" s="590"/>
      <c r="AM269" s="590"/>
      <c r="AN269" s="590"/>
      <c r="AO269" s="590"/>
      <c r="AP269" s="590"/>
      <c r="AQ269" s="590"/>
      <c r="AR269" s="590"/>
      <c r="AS269" s="590"/>
      <c r="AT269" s="590"/>
      <c r="AU269" s="590"/>
      <c r="AV269" s="590"/>
      <c r="AW269" s="618"/>
      <c r="AX269" s="472"/>
      <c r="AY269" s="309"/>
      <c r="AZ269" s="309"/>
      <c r="BA269" s="309"/>
      <c r="BB269" s="309"/>
      <c r="BC269" s="309"/>
      <c r="BD269" s="309"/>
      <c r="BE269" s="309"/>
      <c r="BF269" s="309"/>
      <c r="BG269" s="309"/>
      <c r="BH269" s="309"/>
      <c r="BI269" s="309"/>
      <c r="BN269" s="622">
        <v>2022</v>
      </c>
      <c r="BO269" s="478"/>
      <c r="BP269" s="589"/>
      <c r="BQ269" s="589"/>
      <c r="BR269" s="589"/>
      <c r="BS269" s="589"/>
      <c r="BT269" s="589"/>
      <c r="BU269" s="589"/>
      <c r="BV269" s="589"/>
      <c r="BW269" s="589"/>
      <c r="BX269" s="589"/>
      <c r="BY269" s="589"/>
      <c r="BZ269" s="589"/>
      <c r="CA269" s="589"/>
      <c r="CB269" s="589"/>
      <c r="CC269" s="617"/>
      <c r="CD269" s="501"/>
      <c r="CE269" s="378"/>
      <c r="CF269" s="378"/>
      <c r="CG269" s="378"/>
      <c r="CH269" s="378"/>
      <c r="CI269" s="378"/>
      <c r="CJ269" s="378"/>
      <c r="CK269" s="378"/>
      <c r="CL269" s="378"/>
      <c r="CM269" s="378"/>
      <c r="CN269" s="378"/>
      <c r="CO269" s="378"/>
      <c r="CP269" s="378"/>
      <c r="CQ269" s="378"/>
      <c r="CR269" s="378"/>
      <c r="CS269" s="378"/>
    </row>
    <row r="270" spans="1:97" ht="14.25" x14ac:dyDescent="0.2">
      <c r="A270" s="4"/>
      <c r="B270" s="59">
        <v>2023</v>
      </c>
      <c r="C270" s="146"/>
      <c r="D270" s="147"/>
      <c r="E270" s="147"/>
      <c r="F270" s="147"/>
      <c r="G270" s="147"/>
      <c r="H270" s="147"/>
      <c r="I270" s="147"/>
      <c r="J270" s="147"/>
      <c r="K270" s="147"/>
      <c r="L270" s="148"/>
      <c r="M270" s="147"/>
      <c r="N270" s="147"/>
      <c r="O270" s="147"/>
      <c r="P270" s="147"/>
      <c r="Q270" s="147"/>
      <c r="R270" s="191" t="str">
        <f t="shared" ref="R270:R271" si="94">IF(COUNT(C270,D270,E270,F270,G270,H270,I270,J270,K270,L270,M270,N270,O270,P270,Q270)&lt;&gt;0,C270+D270+E270+F270+G270+H270+I270+J270+K270+L270+M270+N270+O270+P270+Q270,"")</f>
        <v/>
      </c>
      <c r="AH270" s="621">
        <v>2023</v>
      </c>
      <c r="AI270" s="472"/>
      <c r="AJ270" s="590"/>
      <c r="AK270" s="590"/>
      <c r="AL270" s="590"/>
      <c r="AM270" s="590"/>
      <c r="AN270" s="590"/>
      <c r="AO270" s="590"/>
      <c r="AP270" s="590"/>
      <c r="AQ270" s="590"/>
      <c r="AR270" s="590"/>
      <c r="AS270" s="590"/>
      <c r="AT270" s="590"/>
      <c r="AU270" s="590"/>
      <c r="AV270" s="590"/>
      <c r="AW270" s="618"/>
      <c r="AX270" s="472"/>
      <c r="AY270" s="309"/>
      <c r="AZ270" s="309"/>
      <c r="BA270" s="309"/>
      <c r="BB270" s="309"/>
      <c r="BC270" s="309"/>
      <c r="BD270" s="309"/>
      <c r="BE270" s="309"/>
      <c r="BF270" s="309"/>
      <c r="BG270" s="309"/>
      <c r="BH270" s="309"/>
      <c r="BI270" s="309"/>
      <c r="BN270" s="622">
        <v>2023</v>
      </c>
      <c r="BO270" s="478"/>
      <c r="BP270" s="589"/>
      <c r="BQ270" s="589"/>
      <c r="BR270" s="589"/>
      <c r="BS270" s="589"/>
      <c r="BT270" s="589"/>
      <c r="BU270" s="589"/>
      <c r="BV270" s="589"/>
      <c r="BW270" s="589"/>
      <c r="BX270" s="589"/>
      <c r="BY270" s="589"/>
      <c r="BZ270" s="589"/>
      <c r="CA270" s="589"/>
      <c r="CB270" s="589"/>
      <c r="CC270" s="617"/>
      <c r="CD270" s="501"/>
      <c r="CE270" s="378"/>
      <c r="CF270" s="378"/>
      <c r="CG270" s="378"/>
      <c r="CH270" s="378"/>
      <c r="CI270" s="378"/>
      <c r="CJ270" s="378"/>
      <c r="CK270" s="378"/>
      <c r="CL270" s="378"/>
      <c r="CM270" s="378"/>
      <c r="CN270" s="378"/>
      <c r="CO270" s="378"/>
      <c r="CP270" s="378"/>
      <c r="CQ270" s="378"/>
      <c r="CR270" s="378"/>
      <c r="CS270" s="378"/>
    </row>
    <row r="271" spans="1:97" ht="14.25" x14ac:dyDescent="0.2">
      <c r="A271" s="4"/>
      <c r="B271" s="59">
        <v>2024</v>
      </c>
      <c r="C271" s="146"/>
      <c r="D271" s="147"/>
      <c r="E271" s="147"/>
      <c r="F271" s="147"/>
      <c r="G271" s="147"/>
      <c r="H271" s="147"/>
      <c r="I271" s="147"/>
      <c r="J271" s="147"/>
      <c r="K271" s="147"/>
      <c r="L271" s="148"/>
      <c r="M271" s="147"/>
      <c r="N271" s="147"/>
      <c r="O271" s="147"/>
      <c r="P271" s="147"/>
      <c r="Q271" s="147"/>
      <c r="R271" s="191" t="str">
        <f t="shared" si="94"/>
        <v/>
      </c>
      <c r="AH271" s="621">
        <v>2024</v>
      </c>
      <c r="AI271" s="472"/>
      <c r="AJ271" s="590"/>
      <c r="AK271" s="590"/>
      <c r="AL271" s="590"/>
      <c r="AM271" s="590"/>
      <c r="AN271" s="590"/>
      <c r="AO271" s="590"/>
      <c r="AP271" s="590"/>
      <c r="AQ271" s="590"/>
      <c r="AR271" s="590"/>
      <c r="AS271" s="590"/>
      <c r="AT271" s="590"/>
      <c r="AU271" s="590"/>
      <c r="AV271" s="590"/>
      <c r="AW271" s="618"/>
      <c r="AX271" s="472"/>
      <c r="AY271" s="309"/>
      <c r="AZ271" s="309"/>
      <c r="BA271" s="309"/>
      <c r="BB271" s="309"/>
      <c r="BC271" s="309"/>
      <c r="BD271" s="309"/>
      <c r="BE271" s="309"/>
      <c r="BF271" s="309"/>
      <c r="BG271" s="309"/>
      <c r="BH271" s="309"/>
      <c r="BI271" s="309"/>
      <c r="BN271" s="622">
        <v>2024</v>
      </c>
      <c r="BO271" s="478"/>
      <c r="BP271" s="589"/>
      <c r="BQ271" s="589"/>
      <c r="BR271" s="589"/>
      <c r="BS271" s="589"/>
      <c r="BT271" s="589"/>
      <c r="BU271" s="589"/>
      <c r="BV271" s="589"/>
      <c r="BW271" s="589"/>
      <c r="BX271" s="589"/>
      <c r="BY271" s="589"/>
      <c r="BZ271" s="589"/>
      <c r="CA271" s="589"/>
      <c r="CB271" s="589"/>
      <c r="CC271" s="617"/>
      <c r="CD271" s="501"/>
      <c r="CE271" s="378"/>
      <c r="CF271" s="378"/>
      <c r="CG271" s="378"/>
      <c r="CH271" s="378"/>
      <c r="CI271" s="378"/>
      <c r="CJ271" s="378"/>
      <c r="CK271" s="378"/>
      <c r="CL271" s="378"/>
      <c r="CM271" s="378"/>
      <c r="CN271" s="378"/>
      <c r="CO271" s="378"/>
      <c r="CP271" s="378"/>
      <c r="CQ271" s="378"/>
      <c r="CR271" s="378"/>
      <c r="CS271" s="378"/>
    </row>
    <row r="272" spans="1:97" ht="14.25" customHeight="1" thickBot="1" x14ac:dyDescent="0.25">
      <c r="B272" s="149" t="s">
        <v>1340</v>
      </c>
      <c r="C272" s="561"/>
      <c r="D272" s="562"/>
      <c r="E272" s="562"/>
      <c r="F272" s="562"/>
      <c r="G272" s="562"/>
      <c r="H272" s="562"/>
      <c r="I272" s="562"/>
      <c r="J272" s="562"/>
      <c r="K272" s="562"/>
      <c r="L272" s="563"/>
      <c r="M272" s="562"/>
      <c r="N272" s="562"/>
      <c r="O272" s="562"/>
      <c r="P272" s="562"/>
      <c r="Q272" s="563"/>
      <c r="R272" s="192" t="str">
        <f t="shared" ref="R272" si="95">IF(COUNT(C272,D272,E272,F272,G272,H272,I272,J272,K272,L272,M272,N272,O272,P272,Q272)&lt;&gt;0,C272+D272+E272+F272+G272+H272+I272+J272+K272+L272+M272+N272+O272+P272+Q272,"")</f>
        <v/>
      </c>
      <c r="AH272" s="1150"/>
      <c r="AI272" s="1151"/>
      <c r="AJ272" s="1152"/>
      <c r="AK272" s="1152"/>
      <c r="AL272" s="1152"/>
      <c r="AM272" s="1152"/>
      <c r="AN272" s="1152"/>
      <c r="AO272" s="1152"/>
      <c r="AP272" s="1152"/>
      <c r="AQ272" s="1152"/>
      <c r="AR272" s="1152"/>
      <c r="AS272" s="1152"/>
      <c r="AT272" s="1152"/>
      <c r="AU272" s="1152"/>
      <c r="AV272" s="1152"/>
      <c r="AW272" s="1153"/>
      <c r="AX272" s="1151"/>
      <c r="AY272" s="309"/>
      <c r="AZ272" s="309"/>
      <c r="BA272" s="309"/>
      <c r="BB272" s="309"/>
      <c r="BC272" s="309"/>
      <c r="BD272" s="309"/>
      <c r="BE272" s="309"/>
      <c r="BF272" s="309"/>
      <c r="BG272" s="309"/>
      <c r="BH272" s="309"/>
      <c r="BI272" s="309"/>
      <c r="BN272" s="1146"/>
      <c r="BO272" s="1147"/>
      <c r="BP272" s="1148"/>
      <c r="BQ272" s="1148"/>
      <c r="BR272" s="1148"/>
      <c r="BS272" s="1148"/>
      <c r="BT272" s="1148"/>
      <c r="BU272" s="1148"/>
      <c r="BV272" s="1148"/>
      <c r="BW272" s="1148"/>
      <c r="BX272" s="1148"/>
      <c r="BY272" s="1148"/>
      <c r="BZ272" s="1148"/>
      <c r="CA272" s="1148"/>
      <c r="CB272" s="1148"/>
      <c r="CC272" s="1149"/>
      <c r="CD272" s="1147"/>
      <c r="CE272" s="378"/>
      <c r="CF272" s="378"/>
      <c r="CG272" s="378"/>
      <c r="CH272" s="378"/>
      <c r="CI272" s="378"/>
      <c r="CJ272" s="378"/>
      <c r="CK272" s="378"/>
      <c r="CL272" s="378"/>
      <c r="CM272" s="378"/>
      <c r="CN272" s="378"/>
      <c r="CO272" s="378"/>
      <c r="CP272" s="378"/>
      <c r="CQ272" s="378"/>
      <c r="CR272" s="378"/>
      <c r="CS272" s="378"/>
    </row>
    <row r="273" spans="1:88" ht="96.95" customHeight="1" thickBot="1" x14ac:dyDescent="0.25">
      <c r="B273" s="275" t="s">
        <v>1320</v>
      </c>
      <c r="C273" s="880"/>
      <c r="D273" s="880"/>
      <c r="E273" s="880"/>
      <c r="F273" s="880"/>
      <c r="G273" s="880"/>
      <c r="H273" s="880"/>
      <c r="I273" s="880"/>
      <c r="J273" s="880"/>
      <c r="K273" s="880"/>
      <c r="L273" s="880"/>
      <c r="M273" s="880"/>
      <c r="N273" s="880"/>
      <c r="O273" s="880"/>
      <c r="P273" s="880"/>
      <c r="Q273" s="880"/>
      <c r="R273" s="1145"/>
    </row>
    <row r="274" spans="1:88" ht="78" customHeight="1" thickBot="1" x14ac:dyDescent="0.25">
      <c r="B274" s="142" t="s">
        <v>1305</v>
      </c>
      <c r="C274" s="150"/>
      <c r="D274" s="151"/>
      <c r="E274" s="151"/>
      <c r="F274" s="151"/>
      <c r="G274" s="151"/>
      <c r="H274" s="151"/>
      <c r="I274" s="151"/>
      <c r="J274" s="151"/>
      <c r="K274" s="151"/>
      <c r="L274" s="152"/>
      <c r="M274" s="151"/>
      <c r="N274" s="151"/>
      <c r="O274" s="151"/>
      <c r="P274" s="151"/>
      <c r="Q274" s="152"/>
      <c r="R274" s="840"/>
    </row>
    <row r="275" spans="1:88" ht="20.100000000000001" customHeight="1" x14ac:dyDescent="0.2">
      <c r="C275" s="273"/>
      <c r="D275" s="273"/>
      <c r="E275" s="273"/>
      <c r="F275" s="273"/>
      <c r="G275" s="273"/>
      <c r="H275" s="273"/>
      <c r="I275" s="273"/>
      <c r="J275" s="273"/>
      <c r="K275" s="273"/>
      <c r="L275" s="273"/>
    </row>
    <row r="276" spans="1:88" ht="20.100000000000001" customHeight="1" x14ac:dyDescent="0.2">
      <c r="B276" s="632" t="s">
        <v>200</v>
      </c>
      <c r="C276" s="632" t="s">
        <v>794</v>
      </c>
      <c r="D276" s="632" t="s">
        <v>795</v>
      </c>
      <c r="E276" s="632" t="s">
        <v>796</v>
      </c>
      <c r="F276" s="632" t="s">
        <v>797</v>
      </c>
      <c r="G276" s="632" t="s">
        <v>798</v>
      </c>
      <c r="H276" s="632" t="s">
        <v>799</v>
      </c>
      <c r="I276" s="632" t="s">
        <v>800</v>
      </c>
      <c r="J276" s="632" t="s">
        <v>801</v>
      </c>
      <c r="K276" s="632" t="s">
        <v>802</v>
      </c>
      <c r="L276" s="632" t="s">
        <v>803</v>
      </c>
      <c r="M276" s="632" t="s">
        <v>804</v>
      </c>
      <c r="N276" s="632" t="s">
        <v>805</v>
      </c>
      <c r="O276" s="632" t="s">
        <v>806</v>
      </c>
      <c r="P276" s="632" t="s">
        <v>807</v>
      </c>
      <c r="Q276" s="632" t="s">
        <v>808</v>
      </c>
      <c r="R276" s="632" t="s">
        <v>1273</v>
      </c>
    </row>
    <row r="277" spans="1:88" ht="20.100000000000001" customHeight="1" x14ac:dyDescent="0.2"/>
    <row r="278" spans="1:88" s="12" customFormat="1" ht="15.95" customHeight="1" x14ac:dyDescent="0.2">
      <c r="A278" s="11"/>
      <c r="B278" s="13" t="s">
        <v>248</v>
      </c>
      <c r="E278" s="13"/>
      <c r="G278" s="13"/>
      <c r="I278" s="13"/>
      <c r="K278" s="13"/>
      <c r="M278" s="13"/>
      <c r="O278" s="13"/>
      <c r="Q278" s="13"/>
      <c r="S278" s="13"/>
      <c r="U278" s="44"/>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row>
    <row r="279" spans="1:88" ht="27" customHeight="1" x14ac:dyDescent="0.2">
      <c r="B279" s="1938" t="s">
        <v>809</v>
      </c>
      <c r="C279" s="1938"/>
      <c r="D279" s="1938"/>
      <c r="E279" s="1938"/>
      <c r="F279" s="1938"/>
      <c r="G279" s="1938"/>
      <c r="H279" s="1938"/>
      <c r="I279" s="1938"/>
      <c r="J279" s="1938"/>
      <c r="K279" s="1938"/>
      <c r="L279" s="1938"/>
      <c r="M279" s="1938"/>
      <c r="N279" s="1938"/>
      <c r="O279" s="1938"/>
      <c r="P279" s="1938"/>
      <c r="Q279" s="1938"/>
      <c r="R279" s="23"/>
      <c r="S279" s="51"/>
      <c r="T279" s="23"/>
      <c r="U279" s="23"/>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row>
    <row r="280" spans="1:88" ht="14.25" customHeight="1" x14ac:dyDescent="0.2">
      <c r="B280" s="18" t="s">
        <v>810</v>
      </c>
      <c r="D280" s="18"/>
      <c r="E280" s="18"/>
      <c r="F280" s="18"/>
      <c r="G280" s="18"/>
      <c r="H280" s="18"/>
      <c r="I280" s="18"/>
      <c r="J280" s="18"/>
      <c r="K280" s="18"/>
      <c r="L280" s="18"/>
      <c r="M280" s="18"/>
      <c r="N280" s="18"/>
      <c r="O280" s="18"/>
      <c r="P280" s="18"/>
      <c r="Q280" s="18"/>
      <c r="R280" s="18"/>
      <c r="S280" s="18"/>
      <c r="T280" s="18"/>
      <c r="U280" s="18"/>
    </row>
    <row r="281" spans="1:88" ht="14.25" customHeight="1" x14ac:dyDescent="0.2">
      <c r="B281" s="18" t="s">
        <v>811</v>
      </c>
      <c r="D281" s="18"/>
      <c r="E281" s="18"/>
      <c r="F281" s="18"/>
      <c r="G281" s="18"/>
      <c r="H281" s="18"/>
      <c r="I281" s="18"/>
      <c r="J281" s="18"/>
      <c r="K281" s="18"/>
      <c r="L281" s="18"/>
      <c r="M281" s="18"/>
      <c r="N281" s="18"/>
      <c r="O281" s="18"/>
      <c r="P281" s="18"/>
      <c r="Q281" s="18"/>
      <c r="R281" s="18"/>
      <c r="S281" s="18"/>
      <c r="T281" s="18"/>
      <c r="U281" s="18"/>
    </row>
    <row r="282" spans="1:88" ht="14.25" x14ac:dyDescent="0.2">
      <c r="B282" s="163" t="s">
        <v>812</v>
      </c>
      <c r="D282" s="23"/>
      <c r="E282" s="51"/>
      <c r="F282" s="23"/>
      <c r="G282" s="51"/>
      <c r="H282" s="23"/>
      <c r="I282" s="51"/>
      <c r="J282" s="23"/>
      <c r="K282" s="51"/>
      <c r="L282" s="23"/>
      <c r="M282" s="51"/>
      <c r="N282" s="23"/>
      <c r="O282" s="51"/>
      <c r="P282" s="23"/>
      <c r="Q282" s="51"/>
      <c r="R282" s="23"/>
      <c r="S282" s="51"/>
      <c r="T282" s="23"/>
      <c r="U282" s="23"/>
    </row>
    <row r="283" spans="1:88" s="16" customFormat="1" ht="14.25" x14ac:dyDescent="0.2">
      <c r="B283" s="1193" t="s">
        <v>813</v>
      </c>
      <c r="D283" s="1192"/>
      <c r="E283" s="1194"/>
      <c r="F283" s="1192"/>
      <c r="G283" s="1194"/>
      <c r="H283" s="1192"/>
      <c r="I283" s="1194"/>
      <c r="J283" s="1192"/>
      <c r="K283" s="1194"/>
      <c r="L283" s="1192"/>
      <c r="M283" s="1194"/>
      <c r="N283" s="1192"/>
      <c r="O283" s="1194"/>
      <c r="P283" s="1192"/>
      <c r="Q283" s="1194"/>
      <c r="R283" s="1192"/>
      <c r="S283" s="1194"/>
      <c r="T283" s="1192"/>
      <c r="U283" s="1192"/>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row>
    <row r="284" spans="1:88" ht="14.25" x14ac:dyDescent="0.2">
      <c r="B284" s="163" t="s">
        <v>814</v>
      </c>
      <c r="D284" s="23"/>
      <c r="E284" s="51"/>
      <c r="F284" s="23"/>
      <c r="G284" s="51"/>
      <c r="H284" s="23"/>
      <c r="I284" s="51"/>
      <c r="J284" s="23"/>
      <c r="K284" s="51"/>
      <c r="L284" s="23"/>
      <c r="M284" s="51"/>
      <c r="N284" s="23"/>
      <c r="O284" s="51"/>
      <c r="P284" s="23"/>
      <c r="Q284" s="51"/>
      <c r="R284" s="23"/>
      <c r="S284" s="51"/>
      <c r="T284" s="23"/>
      <c r="U284" s="23"/>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c r="BU284" s="16"/>
      <c r="BV284" s="16"/>
      <c r="BW284" s="16"/>
      <c r="BX284" s="16"/>
      <c r="BY284" s="16"/>
      <c r="BZ284" s="16"/>
      <c r="CA284" s="16"/>
      <c r="CB284" s="16"/>
      <c r="CC284" s="16"/>
      <c r="CD284" s="16"/>
      <c r="CE284" s="16"/>
      <c r="CF284" s="16"/>
      <c r="CG284" s="16"/>
      <c r="CH284" s="16"/>
      <c r="CI284" s="16"/>
      <c r="CJ284" s="16"/>
    </row>
    <row r="285" spans="1:88" ht="14.25" x14ac:dyDescent="0.2">
      <c r="B285" s="163" t="s">
        <v>815</v>
      </c>
      <c r="D285" s="23"/>
      <c r="E285" s="51"/>
      <c r="F285" s="23"/>
      <c r="G285" s="51"/>
      <c r="H285" s="23"/>
      <c r="I285" s="51"/>
      <c r="J285" s="23"/>
      <c r="K285" s="51"/>
      <c r="L285" s="23"/>
      <c r="M285" s="51"/>
      <c r="N285" s="23"/>
      <c r="O285" s="51"/>
      <c r="P285" s="23"/>
      <c r="Q285" s="51"/>
      <c r="R285" s="23"/>
      <c r="S285" s="51"/>
      <c r="T285" s="23"/>
      <c r="U285" s="23"/>
    </row>
    <row r="286" spans="1:88" ht="14.25" x14ac:dyDescent="0.2">
      <c r="B286" s="163" t="s">
        <v>816</v>
      </c>
      <c r="D286" s="23"/>
      <c r="E286" s="51"/>
      <c r="F286" s="23"/>
      <c r="G286" s="51"/>
      <c r="H286" s="23"/>
      <c r="I286" s="51"/>
      <c r="J286" s="23"/>
      <c r="K286" s="51"/>
      <c r="L286" s="23"/>
      <c r="M286" s="51"/>
      <c r="N286" s="23"/>
      <c r="O286" s="51"/>
      <c r="P286" s="23"/>
      <c r="Q286" s="51"/>
      <c r="R286" s="23"/>
      <c r="S286" s="51"/>
      <c r="T286" s="23"/>
      <c r="U286" s="23"/>
    </row>
    <row r="287" spans="1:88" ht="14.25" x14ac:dyDescent="0.2">
      <c r="B287" s="974" t="s">
        <v>817</v>
      </c>
      <c r="D287" s="23"/>
      <c r="E287" s="50"/>
      <c r="F287" s="23"/>
      <c r="G287" s="50"/>
      <c r="H287" s="23"/>
      <c r="I287" s="50"/>
      <c r="J287" s="23"/>
      <c r="K287" s="50"/>
      <c r="L287" s="23"/>
      <c r="M287" s="50"/>
      <c r="N287" s="23"/>
      <c r="O287" s="50"/>
      <c r="P287" s="23"/>
      <c r="Q287" s="50"/>
      <c r="R287" s="23"/>
      <c r="S287" s="50"/>
      <c r="T287" s="23"/>
      <c r="U287" s="23"/>
    </row>
    <row r="288" spans="1:88" ht="14.25" hidden="1" x14ac:dyDescent="0.2">
      <c r="B288" s="50"/>
      <c r="D288" s="23"/>
      <c r="E288" s="50"/>
      <c r="F288" s="23"/>
      <c r="G288" s="50"/>
      <c r="H288" s="23"/>
      <c r="I288" s="50"/>
      <c r="J288" s="23"/>
      <c r="K288" s="50"/>
      <c r="L288" s="23"/>
      <c r="M288" s="50"/>
      <c r="N288" s="23"/>
      <c r="O288" s="50"/>
      <c r="P288" s="23"/>
      <c r="Q288" s="50"/>
      <c r="R288" s="23"/>
      <c r="S288" s="50"/>
      <c r="T288" s="23"/>
      <c r="U288" s="23"/>
    </row>
    <row r="289" spans="2:21" ht="14.25" hidden="1" x14ac:dyDescent="0.2">
      <c r="B289" s="50"/>
      <c r="D289" s="23"/>
      <c r="E289" s="50"/>
      <c r="F289" s="23"/>
      <c r="G289" s="50"/>
      <c r="H289" s="23"/>
      <c r="I289" s="50"/>
      <c r="J289" s="23"/>
      <c r="K289" s="50"/>
      <c r="L289" s="23"/>
      <c r="M289" s="50"/>
      <c r="N289" s="23"/>
      <c r="O289" s="50"/>
      <c r="P289" s="23"/>
      <c r="Q289" s="50"/>
      <c r="R289" s="23"/>
      <c r="S289" s="50"/>
      <c r="T289" s="23"/>
      <c r="U289" s="23"/>
    </row>
    <row r="290" spans="2:21" ht="14.25" hidden="1" x14ac:dyDescent="0.2">
      <c r="B290" s="18"/>
      <c r="D290" s="23"/>
      <c r="E290" s="18"/>
      <c r="F290" s="23"/>
      <c r="G290" s="18"/>
      <c r="H290" s="23"/>
      <c r="I290" s="18"/>
      <c r="J290" s="23"/>
      <c r="K290" s="18"/>
      <c r="L290" s="23"/>
      <c r="M290" s="18"/>
      <c r="N290" s="23"/>
      <c r="O290" s="18"/>
      <c r="P290" s="23"/>
      <c r="Q290" s="18"/>
      <c r="R290" s="23"/>
      <c r="S290" s="18"/>
      <c r="T290" s="23"/>
      <c r="U290" s="23"/>
    </row>
    <row r="291" spans="2:21" ht="14.25" hidden="1" x14ac:dyDescent="0.2">
      <c r="B291" s="18"/>
      <c r="D291" s="23"/>
      <c r="E291" s="18"/>
      <c r="F291" s="23"/>
      <c r="G291" s="18"/>
      <c r="H291" s="23"/>
      <c r="I291" s="18"/>
      <c r="J291" s="23"/>
      <c r="K291" s="18"/>
      <c r="L291" s="23"/>
      <c r="M291" s="18"/>
      <c r="N291" s="23"/>
      <c r="O291" s="18"/>
      <c r="P291" s="23"/>
      <c r="Q291" s="18"/>
      <c r="R291" s="23"/>
      <c r="S291" s="18"/>
      <c r="T291" s="23"/>
      <c r="U291" s="23"/>
    </row>
    <row r="292" spans="2:21" ht="14.25" hidden="1" x14ac:dyDescent="0.2">
      <c r="B292" s="18"/>
      <c r="D292" s="23"/>
      <c r="E292" s="18"/>
      <c r="F292" s="23"/>
      <c r="G292" s="18"/>
      <c r="H292" s="23"/>
      <c r="I292" s="18"/>
      <c r="J292" s="23"/>
      <c r="K292" s="18"/>
      <c r="L292" s="23"/>
      <c r="M292" s="18"/>
      <c r="N292" s="23"/>
      <c r="O292" s="18"/>
      <c r="P292" s="23"/>
      <c r="Q292" s="18"/>
      <c r="R292" s="23"/>
      <c r="S292" s="18"/>
      <c r="T292" s="23"/>
      <c r="U292" s="23"/>
    </row>
    <row r="293" spans="2:21" ht="14.25" hidden="1" customHeight="1" x14ac:dyDescent="0.2">
      <c r="B293" s="18"/>
      <c r="D293" s="18"/>
      <c r="E293" s="18"/>
      <c r="F293" s="18"/>
      <c r="G293" s="18"/>
      <c r="H293" s="18"/>
      <c r="I293" s="18"/>
      <c r="J293" s="18"/>
      <c r="K293" s="18"/>
      <c r="L293" s="18"/>
      <c r="M293" s="18"/>
      <c r="N293" s="18"/>
      <c r="O293" s="18"/>
      <c r="P293" s="18"/>
      <c r="Q293" s="18"/>
      <c r="R293" s="18"/>
      <c r="S293" s="18"/>
      <c r="T293" s="18"/>
      <c r="U293" s="18"/>
    </row>
    <row r="294" spans="2:21" ht="14.25" hidden="1" x14ac:dyDescent="0.2">
      <c r="B294" s="18"/>
      <c r="D294" s="18"/>
      <c r="E294" s="18"/>
      <c r="F294" s="18"/>
      <c r="G294" s="18"/>
      <c r="H294" s="18"/>
      <c r="I294" s="18"/>
      <c r="J294" s="18"/>
      <c r="K294" s="18"/>
      <c r="L294" s="18"/>
      <c r="M294" s="18"/>
      <c r="N294" s="18"/>
      <c r="O294" s="18"/>
      <c r="P294" s="18"/>
      <c r="Q294" s="18"/>
      <c r="R294" s="18"/>
      <c r="S294" s="18"/>
      <c r="T294" s="18"/>
      <c r="U294" s="18"/>
    </row>
    <row r="295" spans="2:21" ht="14.25" hidden="1" customHeight="1" x14ac:dyDescent="0.2">
      <c r="B295" s="50"/>
      <c r="D295" s="18"/>
      <c r="E295" s="50"/>
      <c r="F295" s="18"/>
      <c r="G295" s="50"/>
      <c r="H295" s="18"/>
      <c r="I295" s="50"/>
      <c r="J295" s="18"/>
      <c r="K295" s="50"/>
      <c r="L295" s="18"/>
      <c r="M295" s="50"/>
      <c r="N295" s="18"/>
      <c r="O295" s="50"/>
      <c r="P295" s="18"/>
      <c r="Q295" s="50"/>
      <c r="R295" s="18"/>
      <c r="S295" s="50"/>
      <c r="T295" s="18"/>
      <c r="U295" s="18"/>
    </row>
    <row r="296" spans="2:21" ht="14.25" hidden="1" customHeight="1" x14ac:dyDescent="0.2">
      <c r="B296" s="50"/>
      <c r="D296" s="18"/>
      <c r="E296" s="50"/>
      <c r="F296" s="18"/>
      <c r="G296" s="50"/>
      <c r="H296" s="18"/>
      <c r="I296" s="50"/>
      <c r="J296" s="18"/>
      <c r="K296" s="50"/>
      <c r="L296" s="18"/>
      <c r="M296" s="50"/>
      <c r="N296" s="18"/>
      <c r="O296" s="50"/>
      <c r="P296" s="18"/>
      <c r="Q296" s="50"/>
      <c r="R296" s="18"/>
      <c r="S296" s="50"/>
      <c r="T296" s="18"/>
      <c r="U296" s="18"/>
    </row>
    <row r="297" spans="2:21" ht="14.25" hidden="1" x14ac:dyDescent="0.2">
      <c r="B297" s="18"/>
      <c r="D297" s="23"/>
      <c r="E297" s="18"/>
      <c r="F297" s="23"/>
      <c r="G297" s="18"/>
      <c r="H297" s="23"/>
      <c r="I297" s="18"/>
      <c r="J297" s="23"/>
      <c r="K297" s="18"/>
      <c r="L297" s="23"/>
      <c r="M297" s="18"/>
      <c r="N297" s="23"/>
      <c r="O297" s="18"/>
      <c r="P297" s="23"/>
      <c r="Q297" s="18"/>
      <c r="R297" s="23"/>
      <c r="S297" s="18"/>
      <c r="T297" s="23"/>
      <c r="U297" s="23"/>
    </row>
    <row r="298" spans="2:21" ht="14.25" hidden="1" x14ac:dyDescent="0.2">
      <c r="B298" s="18"/>
      <c r="D298" s="23"/>
      <c r="E298" s="18"/>
      <c r="F298" s="23"/>
      <c r="G298" s="18"/>
      <c r="H298" s="23"/>
      <c r="I298" s="18"/>
      <c r="J298" s="23"/>
      <c r="K298" s="18"/>
      <c r="L298" s="23"/>
      <c r="M298" s="18"/>
      <c r="N298" s="23"/>
      <c r="O298" s="18"/>
      <c r="P298" s="23"/>
      <c r="Q298" s="18"/>
      <c r="R298" s="23"/>
      <c r="S298" s="18"/>
      <c r="T298" s="23"/>
      <c r="U298" s="23"/>
    </row>
    <row r="299" spans="2:21" ht="14.25" hidden="1" customHeight="1" x14ac:dyDescent="0.2">
      <c r="B299" s="2"/>
      <c r="C299" s="2"/>
      <c r="D299" s="2"/>
      <c r="E299" s="2"/>
      <c r="F299" s="2"/>
      <c r="G299" s="2"/>
      <c r="H299" s="2"/>
      <c r="I299" s="2"/>
      <c r="J299" s="2"/>
      <c r="K299" s="2"/>
      <c r="L299" s="2"/>
      <c r="M299" s="2"/>
      <c r="N299" s="2"/>
      <c r="O299" s="2"/>
      <c r="P299" s="2"/>
      <c r="Q299" s="2"/>
      <c r="R299" s="2"/>
      <c r="S299" s="2"/>
      <c r="T299" s="2"/>
      <c r="U299" s="2"/>
    </row>
    <row r="300" spans="2:21" ht="12" hidden="1" customHeight="1" x14ac:dyDescent="0.2">
      <c r="B300" s="2"/>
      <c r="C300" s="2"/>
      <c r="D300" s="2"/>
      <c r="E300" s="2"/>
      <c r="F300" s="2"/>
      <c r="G300" s="2"/>
      <c r="H300" s="2"/>
      <c r="I300" s="2"/>
      <c r="J300" s="2"/>
      <c r="K300" s="2"/>
      <c r="L300" s="2"/>
      <c r="M300" s="2"/>
      <c r="N300" s="2"/>
      <c r="O300" s="2"/>
      <c r="P300" s="2"/>
      <c r="Q300" s="2"/>
      <c r="R300" s="2"/>
      <c r="S300" s="2"/>
      <c r="T300" s="2"/>
      <c r="U300" s="2"/>
    </row>
    <row r="301" spans="2:21" ht="14.25" hidden="1" customHeight="1" x14ac:dyDescent="0.2">
      <c r="B301" s="14"/>
      <c r="C301" s="14"/>
      <c r="D301" s="14"/>
      <c r="E301" s="14"/>
      <c r="F301" s="14"/>
      <c r="G301" s="14"/>
      <c r="H301" s="14"/>
      <c r="I301" s="14"/>
      <c r="J301" s="14"/>
      <c r="K301" s="14"/>
      <c r="L301" s="14"/>
      <c r="M301" s="14"/>
      <c r="N301" s="14"/>
      <c r="O301" s="14"/>
      <c r="P301" s="14"/>
      <c r="Q301" s="14"/>
      <c r="R301" s="14"/>
      <c r="S301" s="14"/>
      <c r="T301" s="14"/>
      <c r="U301" s="14"/>
    </row>
    <row r="302" spans="2:21" ht="14.25" hidden="1" customHeight="1" x14ac:dyDescent="0.2"/>
    <row r="303" spans="2:21" ht="14.25" hidden="1" customHeight="1" x14ac:dyDescent="0.2"/>
    <row r="304" spans="2:21" ht="14.25" hidden="1" customHeight="1" x14ac:dyDescent="0.2"/>
    <row r="305" ht="14.25" hidden="1" customHeight="1" x14ac:dyDescent="0.2"/>
    <row r="306" ht="14.25" hidden="1" customHeight="1" x14ac:dyDescent="0.2"/>
    <row r="307" ht="14.25" hidden="1" customHeight="1" x14ac:dyDescent="0.2"/>
    <row r="308" ht="14.25" hidden="1" customHeight="1" x14ac:dyDescent="0.2"/>
    <row r="309" ht="14.25" hidden="1" customHeight="1" x14ac:dyDescent="0.2"/>
    <row r="310" ht="14.25" hidden="1" customHeight="1" x14ac:dyDescent="0.2"/>
    <row r="311" ht="14.25" hidden="1" customHeight="1" x14ac:dyDescent="0.2"/>
    <row r="312" ht="14.25" hidden="1" customHeight="1" x14ac:dyDescent="0.2"/>
    <row r="313" ht="14.25" hidden="1" customHeight="1" x14ac:dyDescent="0.2"/>
    <row r="314" ht="14.25" hidden="1" customHeight="1" x14ac:dyDescent="0.2"/>
    <row r="315" ht="14.25" hidden="1" customHeight="1" x14ac:dyDescent="0.2"/>
    <row r="316" ht="14.25" hidden="1" customHeight="1" x14ac:dyDescent="0.2"/>
    <row r="317" ht="14.25" hidden="1" customHeight="1" x14ac:dyDescent="0.2"/>
    <row r="318" ht="14.25" hidden="1" customHeight="1" x14ac:dyDescent="0.2"/>
    <row r="319" ht="14.25" hidden="1" customHeight="1" x14ac:dyDescent="0.2"/>
    <row r="320" ht="14.25" hidden="1" customHeight="1" x14ac:dyDescent="0.2"/>
    <row r="321" ht="14.25" hidden="1" customHeight="1" x14ac:dyDescent="0.2"/>
    <row r="322" ht="14.25" hidden="1" customHeight="1" x14ac:dyDescent="0.2"/>
    <row r="323" ht="14.25" hidden="1" customHeight="1" x14ac:dyDescent="0.2"/>
    <row r="324" ht="14.25" hidden="1" customHeight="1" x14ac:dyDescent="0.2"/>
    <row r="325" ht="14.25" hidden="1" customHeight="1" x14ac:dyDescent="0.2"/>
    <row r="326" ht="14.25" hidden="1" customHeight="1" x14ac:dyDescent="0.2"/>
    <row r="327" ht="14.25" hidden="1" customHeight="1" x14ac:dyDescent="0.2"/>
    <row r="328" ht="14.25" hidden="1" customHeight="1" x14ac:dyDescent="0.2"/>
    <row r="329" ht="14.25" hidden="1" customHeight="1" x14ac:dyDescent="0.2"/>
    <row r="330" ht="14.25" hidden="1" customHeight="1" x14ac:dyDescent="0.2"/>
    <row r="331" ht="14.25" hidden="1" customHeight="1" x14ac:dyDescent="0.2"/>
    <row r="332" ht="14.25" hidden="1" customHeight="1" x14ac:dyDescent="0.2"/>
    <row r="333" ht="14.25" hidden="1" customHeight="1" x14ac:dyDescent="0.2"/>
    <row r="334" ht="14.25" hidden="1" customHeight="1" x14ac:dyDescent="0.2"/>
    <row r="335" ht="14.25" hidden="1" customHeight="1" x14ac:dyDescent="0.2"/>
    <row r="336" ht="14.25" hidden="1" customHeight="1" x14ac:dyDescent="0.2"/>
    <row r="337" ht="14.25" hidden="1" customHeight="1" x14ac:dyDescent="0.2"/>
    <row r="338" ht="14.25" hidden="1" customHeight="1" x14ac:dyDescent="0.2"/>
    <row r="339" ht="14.25" hidden="1" customHeight="1" x14ac:dyDescent="0.2"/>
    <row r="340" ht="14.25" hidden="1" customHeight="1" x14ac:dyDescent="0.2"/>
    <row r="341" ht="14.25" hidden="1" customHeight="1" x14ac:dyDescent="0.2"/>
    <row r="342" ht="14.25" hidden="1" customHeight="1" x14ac:dyDescent="0.2"/>
    <row r="343" ht="14.25" hidden="1" customHeight="1" x14ac:dyDescent="0.2"/>
    <row r="344" ht="14.25" hidden="1" customHeight="1" x14ac:dyDescent="0.2"/>
    <row r="345" ht="14.25" hidden="1" customHeight="1" x14ac:dyDescent="0.2"/>
    <row r="346" ht="14.25" hidden="1" customHeight="1" x14ac:dyDescent="0.2"/>
    <row r="347" ht="14.25" hidden="1" customHeight="1" x14ac:dyDescent="0.2"/>
    <row r="348" ht="14.25" hidden="1" customHeight="1" x14ac:dyDescent="0.2"/>
    <row r="349" ht="14.25" hidden="1" customHeight="1" x14ac:dyDescent="0.2"/>
    <row r="350" ht="14.25" hidden="1" customHeight="1" x14ac:dyDescent="0.2"/>
    <row r="351" ht="14.25" hidden="1" customHeight="1" x14ac:dyDescent="0.2"/>
    <row r="352" ht="14.25" hidden="1" customHeight="1" x14ac:dyDescent="0.2"/>
    <row r="353" ht="14.25" hidden="1" customHeight="1" x14ac:dyDescent="0.2"/>
    <row r="354" ht="14.25" hidden="1" customHeight="1" x14ac:dyDescent="0.2"/>
    <row r="355" ht="14.25" hidden="1" customHeight="1" x14ac:dyDescent="0.2"/>
    <row r="356" ht="14.25" hidden="1" customHeight="1" x14ac:dyDescent="0.2"/>
    <row r="357" ht="14.25" hidden="1" customHeight="1" x14ac:dyDescent="0.2"/>
    <row r="358" ht="14.25" hidden="1" customHeight="1" x14ac:dyDescent="0.2"/>
    <row r="359" ht="14.25" hidden="1" customHeight="1" x14ac:dyDescent="0.2"/>
    <row r="360" ht="14.25" hidden="1" customHeight="1" x14ac:dyDescent="0.2"/>
    <row r="361" ht="14.25" hidden="1" customHeight="1" x14ac:dyDescent="0.2"/>
    <row r="362" ht="14.25" hidden="1" customHeight="1" x14ac:dyDescent="0.2"/>
    <row r="363" ht="14.25" hidden="1" customHeight="1" x14ac:dyDescent="0.2"/>
    <row r="364" ht="14.25" hidden="1" customHeight="1" x14ac:dyDescent="0.2"/>
    <row r="365" ht="14.25" hidden="1" customHeight="1" x14ac:dyDescent="0.2"/>
    <row r="366" ht="14.25" hidden="1" customHeight="1" x14ac:dyDescent="0.2"/>
    <row r="367" ht="14.25" hidden="1" customHeight="1" x14ac:dyDescent="0.2"/>
    <row r="368" ht="14.25" hidden="1" customHeight="1" x14ac:dyDescent="0.2"/>
    <row r="369" ht="14.25" hidden="1" customHeight="1" x14ac:dyDescent="0.2"/>
    <row r="370" ht="14.25" hidden="1" customHeight="1" x14ac:dyDescent="0.2"/>
    <row r="371" ht="14.25" hidden="1" customHeight="1" x14ac:dyDescent="0.2"/>
    <row r="372" ht="14.25" hidden="1" customHeight="1" x14ac:dyDescent="0.2"/>
    <row r="373" ht="14.25" hidden="1" customHeight="1" x14ac:dyDescent="0.2"/>
    <row r="374" ht="14.25" hidden="1" customHeight="1" x14ac:dyDescent="0.2"/>
    <row r="375" ht="14.25" hidden="1" customHeight="1" x14ac:dyDescent="0.2"/>
    <row r="376" ht="14.25" hidden="1" customHeight="1" x14ac:dyDescent="0.2"/>
    <row r="377" ht="14.25" hidden="1" customHeight="1" x14ac:dyDescent="0.2"/>
    <row r="378" ht="14.25" hidden="1" customHeight="1" x14ac:dyDescent="0.2"/>
    <row r="379" ht="14.25" hidden="1" customHeight="1" x14ac:dyDescent="0.2"/>
    <row r="380" ht="14.25" hidden="1" customHeight="1" x14ac:dyDescent="0.2"/>
    <row r="381" ht="14.25" hidden="1" customHeight="1" x14ac:dyDescent="0.2"/>
    <row r="382" ht="14.25" hidden="1" customHeight="1" x14ac:dyDescent="0.2"/>
    <row r="383" ht="14.25" hidden="1" customHeight="1" x14ac:dyDescent="0.2"/>
    <row r="384" ht="14.25" hidden="1" customHeight="1" x14ac:dyDescent="0.2"/>
    <row r="385" ht="14.25" hidden="1" customHeight="1" x14ac:dyDescent="0.2"/>
    <row r="386" ht="14.25" hidden="1" customHeight="1" x14ac:dyDescent="0.2"/>
    <row r="387" ht="14.25" hidden="1" customHeight="1" x14ac:dyDescent="0.2"/>
    <row r="388" ht="14.25" hidden="1" customHeight="1" x14ac:dyDescent="0.2"/>
    <row r="389" ht="14.25" hidden="1" customHeight="1" x14ac:dyDescent="0.2"/>
    <row r="390" ht="14.25" hidden="1" customHeight="1" x14ac:dyDescent="0.2"/>
    <row r="391" ht="14.25" hidden="1" customHeight="1" x14ac:dyDescent="0.2"/>
    <row r="392" ht="14.25" hidden="1" customHeight="1" x14ac:dyDescent="0.2"/>
    <row r="393" ht="14.25" hidden="1" customHeight="1" x14ac:dyDescent="0.2"/>
    <row r="394" ht="14.25" hidden="1" customHeight="1" x14ac:dyDescent="0.2"/>
    <row r="395" ht="14.25" hidden="1" customHeight="1" x14ac:dyDescent="0.2"/>
    <row r="396" ht="14.25" hidden="1" customHeight="1" x14ac:dyDescent="0.2"/>
    <row r="397" ht="14.25" hidden="1" customHeight="1" x14ac:dyDescent="0.2"/>
    <row r="398" ht="14.25" hidden="1" customHeight="1" x14ac:dyDescent="0.2"/>
    <row r="399" ht="14.25" hidden="1" customHeight="1" x14ac:dyDescent="0.2"/>
    <row r="400" ht="14.25" hidden="1" customHeight="1" x14ac:dyDescent="0.2"/>
    <row r="401" ht="14.25" hidden="1" customHeight="1" x14ac:dyDescent="0.2"/>
    <row r="402" ht="14.25" hidden="1" customHeight="1" x14ac:dyDescent="0.2"/>
    <row r="403" ht="14.25" hidden="1" customHeight="1" x14ac:dyDescent="0.2"/>
    <row r="404" ht="14.25" hidden="1" customHeight="1" x14ac:dyDescent="0.2"/>
    <row r="405" ht="14.25" hidden="1" customHeight="1" x14ac:dyDescent="0.2"/>
    <row r="406" ht="14.25" hidden="1" customHeight="1" x14ac:dyDescent="0.2"/>
    <row r="407" ht="14.25" hidden="1" customHeight="1" x14ac:dyDescent="0.2"/>
    <row r="408" ht="14.25" hidden="1" customHeight="1" x14ac:dyDescent="0.2"/>
    <row r="409" ht="14.25" hidden="1" customHeight="1" x14ac:dyDescent="0.2"/>
    <row r="410" ht="14.25" hidden="1" customHeight="1" x14ac:dyDescent="0.2"/>
    <row r="411" ht="14.25" hidden="1" customHeight="1" x14ac:dyDescent="0.2"/>
    <row r="412" ht="14.25" hidden="1" customHeight="1" x14ac:dyDescent="0.2"/>
    <row r="413" ht="14.25" hidden="1" customHeight="1" x14ac:dyDescent="0.2"/>
    <row r="414" ht="14.25" hidden="1" customHeight="1" x14ac:dyDescent="0.2"/>
    <row r="415" ht="14.25" hidden="1" customHeight="1" x14ac:dyDescent="0.2"/>
    <row r="416" ht="14.25" hidden="1" customHeight="1" x14ac:dyDescent="0.2"/>
    <row r="417" ht="14.25" hidden="1" customHeight="1" x14ac:dyDescent="0.2"/>
    <row r="418" ht="14.25" hidden="1" customHeight="1" x14ac:dyDescent="0.2"/>
    <row r="419" ht="14.25" hidden="1" customHeight="1" x14ac:dyDescent="0.2"/>
    <row r="420" ht="14.25" hidden="1" customHeight="1" x14ac:dyDescent="0.2"/>
    <row r="421" ht="14.25" hidden="1" customHeight="1" x14ac:dyDescent="0.2"/>
    <row r="422" ht="14.25" hidden="1" customHeight="1" x14ac:dyDescent="0.2"/>
    <row r="423" ht="14.25" hidden="1" customHeight="1" x14ac:dyDescent="0.2"/>
    <row r="424" ht="14.25" hidden="1" customHeight="1" x14ac:dyDescent="0.2"/>
    <row r="425" ht="14.25" hidden="1" customHeight="1" x14ac:dyDescent="0.2"/>
    <row r="426" ht="14.25" hidden="1" customHeight="1" x14ac:dyDescent="0.2"/>
    <row r="427" ht="14.25" hidden="1" customHeight="1" x14ac:dyDescent="0.2"/>
    <row r="428" ht="14.25" hidden="1" customHeight="1" x14ac:dyDescent="0.2"/>
    <row r="429" ht="14.25" hidden="1" customHeight="1" x14ac:dyDescent="0.2"/>
    <row r="430" ht="14.25" hidden="1" customHeight="1" x14ac:dyDescent="0.2"/>
    <row r="431" ht="14.25" hidden="1" customHeight="1" x14ac:dyDescent="0.2"/>
    <row r="432" ht="14.25" hidden="1" customHeight="1" x14ac:dyDescent="0.2"/>
    <row r="433" ht="14.25" hidden="1" customHeight="1" x14ac:dyDescent="0.2"/>
    <row r="434" ht="14.25" hidden="1" customHeight="1" x14ac:dyDescent="0.2"/>
    <row r="435" ht="14.25" hidden="1" customHeight="1" x14ac:dyDescent="0.2"/>
    <row r="436" ht="14.25" hidden="1" customHeight="1" x14ac:dyDescent="0.2"/>
    <row r="437" ht="14.25" hidden="1" customHeight="1" x14ac:dyDescent="0.2"/>
    <row r="438" ht="14.25" hidden="1" customHeight="1" x14ac:dyDescent="0.2"/>
    <row r="439" ht="14.25" hidden="1" customHeight="1" x14ac:dyDescent="0.2"/>
    <row r="440" ht="14.25" hidden="1" customHeight="1" x14ac:dyDescent="0.2"/>
    <row r="441" ht="14.25" hidden="1" customHeight="1" x14ac:dyDescent="0.2"/>
    <row r="442" ht="14.25" hidden="1" customHeight="1" x14ac:dyDescent="0.2"/>
    <row r="443" ht="14.25" hidden="1" customHeight="1" x14ac:dyDescent="0.2"/>
    <row r="444" ht="14.25" hidden="1" customHeight="1" x14ac:dyDescent="0.2"/>
    <row r="445" ht="14.25" hidden="1" customHeight="1" x14ac:dyDescent="0.2"/>
    <row r="446" ht="14.25" hidden="1" customHeight="1" x14ac:dyDescent="0.2"/>
    <row r="447" ht="14.25" hidden="1" customHeight="1" x14ac:dyDescent="0.2"/>
    <row r="448" ht="14.25" hidden="1" customHeight="1" x14ac:dyDescent="0.2"/>
    <row r="449" ht="14.25" hidden="1" customHeight="1" x14ac:dyDescent="0.2"/>
    <row r="450" ht="14.25" hidden="1" customHeight="1" x14ac:dyDescent="0.2"/>
    <row r="451" ht="14.25" hidden="1" customHeight="1" x14ac:dyDescent="0.2"/>
    <row r="452" ht="14.25" hidden="1" customHeight="1" x14ac:dyDescent="0.2"/>
    <row r="453" ht="14.25" hidden="1" customHeight="1" x14ac:dyDescent="0.2"/>
    <row r="454" ht="14.25" hidden="1" customHeight="1" x14ac:dyDescent="0.2"/>
    <row r="455" ht="14.25" hidden="1" customHeight="1" x14ac:dyDescent="0.2"/>
    <row r="456" ht="14.25" hidden="1" customHeight="1" x14ac:dyDescent="0.2"/>
    <row r="457" ht="14.25" hidden="1" customHeight="1" x14ac:dyDescent="0.2"/>
    <row r="458" ht="14.25" hidden="1" customHeight="1" x14ac:dyDescent="0.2"/>
    <row r="459" ht="14.25" hidden="1" customHeight="1" x14ac:dyDescent="0.2"/>
    <row r="460" ht="14.25" hidden="1" customHeight="1" x14ac:dyDescent="0.2"/>
    <row r="461" ht="14.25" hidden="1" customHeight="1" x14ac:dyDescent="0.2"/>
    <row r="462" ht="14.25" hidden="1" customHeight="1" x14ac:dyDescent="0.2"/>
    <row r="463" ht="14.25" hidden="1" customHeight="1" x14ac:dyDescent="0.2"/>
    <row r="464" ht="14.25" hidden="1" customHeight="1" x14ac:dyDescent="0.2"/>
    <row r="465" ht="14.25" hidden="1" customHeight="1" x14ac:dyDescent="0.2"/>
    <row r="466" ht="14.25" hidden="1" customHeight="1" x14ac:dyDescent="0.2"/>
    <row r="467" ht="14.25" hidden="1" customHeight="1" x14ac:dyDescent="0.2"/>
    <row r="468" ht="14.25" hidden="1" customHeight="1" x14ac:dyDescent="0.2"/>
    <row r="469" ht="14.25" hidden="1" customHeight="1" x14ac:dyDescent="0.2"/>
    <row r="470" ht="14.25" hidden="1" customHeight="1" x14ac:dyDescent="0.2"/>
    <row r="471" ht="14.25" hidden="1" customHeight="1" x14ac:dyDescent="0.2"/>
    <row r="472" ht="14.25" hidden="1" customHeight="1" x14ac:dyDescent="0.2"/>
    <row r="473" ht="14.25" hidden="1" customHeight="1" x14ac:dyDescent="0.2"/>
    <row r="474" ht="14.25" hidden="1" customHeight="1" x14ac:dyDescent="0.2"/>
    <row r="475" ht="14.25" hidden="1" customHeight="1" x14ac:dyDescent="0.2"/>
    <row r="476" ht="14.25" hidden="1" customHeight="1" x14ac:dyDescent="0.2"/>
    <row r="477" ht="14.25" hidden="1" customHeight="1" x14ac:dyDescent="0.2"/>
    <row r="478" ht="14.25" hidden="1" customHeight="1" x14ac:dyDescent="0.2"/>
    <row r="479" ht="14.25" hidden="1" customHeight="1" x14ac:dyDescent="0.2"/>
    <row r="480" ht="14.25" hidden="1" customHeight="1" x14ac:dyDescent="0.2"/>
    <row r="481" ht="14.25" hidden="1" customHeight="1" x14ac:dyDescent="0.2"/>
    <row r="482" ht="14.25" hidden="1" customHeight="1" x14ac:dyDescent="0.2"/>
    <row r="483" ht="14.25" hidden="1" customHeight="1" x14ac:dyDescent="0.2"/>
    <row r="484" ht="14.25" hidden="1" customHeight="1" x14ac:dyDescent="0.2"/>
    <row r="485" ht="14.25" hidden="1" customHeight="1" x14ac:dyDescent="0.2"/>
    <row r="486" ht="14.25" hidden="1" customHeight="1" x14ac:dyDescent="0.2"/>
    <row r="487" ht="14.25" hidden="1" customHeight="1" x14ac:dyDescent="0.2"/>
    <row r="488" ht="14.25" hidden="1" customHeight="1" x14ac:dyDescent="0.2"/>
    <row r="489" ht="14.25" hidden="1" customHeight="1" x14ac:dyDescent="0.2"/>
    <row r="490" ht="14.25" hidden="1" customHeight="1" x14ac:dyDescent="0.2"/>
    <row r="491" ht="14.25" hidden="1" customHeight="1" x14ac:dyDescent="0.2"/>
    <row r="492" ht="14.25" hidden="1" customHeight="1" x14ac:dyDescent="0.2"/>
    <row r="493" ht="14.25" hidden="1" customHeight="1" x14ac:dyDescent="0.2"/>
    <row r="494" ht="14.25" hidden="1" customHeight="1" x14ac:dyDescent="0.2"/>
    <row r="495" ht="14.25" hidden="1" customHeight="1" x14ac:dyDescent="0.2"/>
    <row r="496" ht="14.25" hidden="1" customHeight="1" x14ac:dyDescent="0.2"/>
    <row r="497" ht="14.25" hidden="1" customHeight="1" x14ac:dyDescent="0.2"/>
    <row r="498" ht="14.25" hidden="1" customHeight="1" x14ac:dyDescent="0.2"/>
    <row r="499" ht="14.25" hidden="1" customHeight="1" x14ac:dyDescent="0.2"/>
    <row r="500" ht="14.25" hidden="1" customHeight="1" x14ac:dyDescent="0.2"/>
    <row r="501" ht="14.25" hidden="1" customHeight="1" x14ac:dyDescent="0.2"/>
    <row r="502" ht="14.25" hidden="1" customHeight="1" x14ac:dyDescent="0.2"/>
    <row r="503" ht="14.25" hidden="1" customHeight="1" x14ac:dyDescent="0.2"/>
    <row r="504" ht="14.25" hidden="1" customHeight="1" x14ac:dyDescent="0.2"/>
    <row r="505" ht="14.25" hidden="1" customHeight="1" x14ac:dyDescent="0.2"/>
    <row r="506" ht="14.25" hidden="1" customHeight="1" x14ac:dyDescent="0.2"/>
    <row r="507" ht="14.25" hidden="1" customHeight="1" x14ac:dyDescent="0.2"/>
    <row r="508" ht="14.25" hidden="1" customHeight="1" x14ac:dyDescent="0.2"/>
    <row r="509" ht="14.25" hidden="1" customHeight="1" x14ac:dyDescent="0.2"/>
    <row r="510" ht="14.25" hidden="1" customHeight="1" x14ac:dyDescent="0.2"/>
    <row r="511" ht="14.25" hidden="1" customHeight="1" x14ac:dyDescent="0.2"/>
    <row r="512" ht="14.25" hidden="1" customHeight="1" x14ac:dyDescent="0.2"/>
    <row r="513" ht="14.25" hidden="1" customHeight="1" x14ac:dyDescent="0.2"/>
    <row r="514" ht="14.25" hidden="1" customHeight="1" x14ac:dyDescent="0.2"/>
    <row r="515" ht="14.25" hidden="1" customHeight="1" x14ac:dyDescent="0.2"/>
    <row r="516" ht="14.25" hidden="1" customHeight="1" x14ac:dyDescent="0.2"/>
    <row r="517" ht="14.25" hidden="1" customHeight="1" x14ac:dyDescent="0.2"/>
    <row r="518" ht="14.25" hidden="1" customHeight="1" x14ac:dyDescent="0.2"/>
    <row r="519" ht="14.25" hidden="1" customHeight="1" x14ac:dyDescent="0.2"/>
    <row r="520" ht="14.25" hidden="1" customHeight="1" x14ac:dyDescent="0.2"/>
    <row r="521" ht="14.25" hidden="1" customHeight="1" x14ac:dyDescent="0.2"/>
    <row r="522" ht="14.25" hidden="1" customHeight="1" x14ac:dyDescent="0.2"/>
    <row r="523" ht="14.25" hidden="1" customHeight="1" x14ac:dyDescent="0.2"/>
    <row r="524" ht="14.25" hidden="1" customHeight="1" x14ac:dyDescent="0.2"/>
    <row r="525" ht="14.25" hidden="1" customHeight="1" x14ac:dyDescent="0.2"/>
    <row r="526" ht="14.25" hidden="1" customHeight="1" x14ac:dyDescent="0.2"/>
    <row r="527" ht="14.25" hidden="1" customHeight="1" x14ac:dyDescent="0.2"/>
    <row r="528" ht="14.25" hidden="1" customHeight="1" x14ac:dyDescent="0.2"/>
    <row r="529" ht="14.25" hidden="1" customHeight="1" x14ac:dyDescent="0.2"/>
    <row r="530" ht="14.25" hidden="1" customHeight="1" x14ac:dyDescent="0.2"/>
    <row r="531" ht="14.25" hidden="1" customHeight="1" x14ac:dyDescent="0.2"/>
    <row r="532" ht="14.25" hidden="1" customHeight="1" x14ac:dyDescent="0.2"/>
    <row r="533" ht="14.25" hidden="1" customHeight="1" x14ac:dyDescent="0.2"/>
    <row r="534" ht="14.25" hidden="1" customHeight="1" x14ac:dyDescent="0.2"/>
    <row r="535" ht="14.25" hidden="1" customHeight="1" x14ac:dyDescent="0.2"/>
    <row r="536" ht="14.25" hidden="1" customHeight="1" x14ac:dyDescent="0.2"/>
    <row r="537" ht="14.25" hidden="1" customHeight="1" x14ac:dyDescent="0.2"/>
    <row r="538" ht="14.25" hidden="1" customHeight="1" x14ac:dyDescent="0.2"/>
    <row r="539" ht="14.25" hidden="1" customHeight="1" x14ac:dyDescent="0.2"/>
    <row r="540" ht="14.25" hidden="1" customHeight="1" x14ac:dyDescent="0.2"/>
    <row r="541" ht="14.25" hidden="1" customHeight="1" x14ac:dyDescent="0.2"/>
    <row r="542" ht="14.25" hidden="1" customHeight="1" x14ac:dyDescent="0.2"/>
    <row r="543" ht="14.25" hidden="1" customHeight="1" x14ac:dyDescent="0.2"/>
    <row r="544" ht="14.25" hidden="1" customHeight="1" x14ac:dyDescent="0.2"/>
    <row r="545" ht="14.25" hidden="1" customHeight="1" x14ac:dyDescent="0.2"/>
    <row r="546" ht="14.25" hidden="1" customHeight="1" x14ac:dyDescent="0.2"/>
    <row r="547" ht="14.25" hidden="1" customHeight="1" x14ac:dyDescent="0.2"/>
    <row r="548" ht="14.25" hidden="1" customHeight="1" x14ac:dyDescent="0.2"/>
    <row r="549" ht="14.25" hidden="1" customHeight="1" x14ac:dyDescent="0.2"/>
    <row r="550" ht="14.25" hidden="1" customHeight="1" x14ac:dyDescent="0.2"/>
    <row r="551" ht="14.25" hidden="1" customHeight="1" x14ac:dyDescent="0.2"/>
    <row r="552" ht="14.25" hidden="1" customHeight="1" x14ac:dyDescent="0.2"/>
    <row r="553" ht="14.25" hidden="1" customHeight="1" x14ac:dyDescent="0.2"/>
    <row r="554" ht="14.25" hidden="1" customHeight="1" x14ac:dyDescent="0.2"/>
    <row r="555" ht="14.25" hidden="1" customHeight="1" x14ac:dyDescent="0.2"/>
    <row r="556" ht="14.25" hidden="1" customHeight="1" x14ac:dyDescent="0.2"/>
    <row r="557" ht="14.25" hidden="1" customHeight="1" x14ac:dyDescent="0.2"/>
    <row r="558" ht="14.25" hidden="1" customHeight="1" x14ac:dyDescent="0.2"/>
    <row r="559" ht="14.25" hidden="1" customHeight="1" x14ac:dyDescent="0.2"/>
    <row r="560" ht="14.25" hidden="1" customHeight="1" x14ac:dyDescent="0.2"/>
    <row r="561" ht="14.25" hidden="1" customHeight="1" x14ac:dyDescent="0.2"/>
    <row r="562" ht="14.25" hidden="1" customHeight="1" x14ac:dyDescent="0.2"/>
    <row r="563" ht="14.25" hidden="1" customHeight="1" x14ac:dyDescent="0.2"/>
    <row r="564" ht="14.25" hidden="1" customHeight="1" x14ac:dyDescent="0.2"/>
    <row r="565" ht="14.25" hidden="1" customHeight="1" x14ac:dyDescent="0.2"/>
    <row r="566" ht="14.25" hidden="1" customHeight="1" x14ac:dyDescent="0.2"/>
    <row r="567" ht="14.25" hidden="1" customHeight="1" x14ac:dyDescent="0.2"/>
    <row r="568" ht="14.25" hidden="1" customHeight="1" x14ac:dyDescent="0.2"/>
    <row r="569" ht="14.25" hidden="1" customHeight="1" x14ac:dyDescent="0.2"/>
    <row r="570" ht="14.25" hidden="1" customHeight="1" x14ac:dyDescent="0.2"/>
    <row r="571" ht="14.25" hidden="1" customHeight="1" x14ac:dyDescent="0.2"/>
    <row r="572" ht="14.25" hidden="1" customHeight="1" x14ac:dyDescent="0.2"/>
    <row r="573" ht="14.25" hidden="1" customHeight="1" x14ac:dyDescent="0.2"/>
    <row r="574" ht="14.25" hidden="1" customHeight="1" x14ac:dyDescent="0.2"/>
    <row r="575" ht="14.25" hidden="1" customHeight="1" x14ac:dyDescent="0.2"/>
    <row r="576" ht="14.25" hidden="1" customHeight="1" x14ac:dyDescent="0.2"/>
    <row r="577" ht="14.25" hidden="1" customHeight="1" x14ac:dyDescent="0.2"/>
    <row r="578" ht="14.25" hidden="1" customHeight="1" x14ac:dyDescent="0.2"/>
    <row r="579" ht="14.25" hidden="1" customHeight="1" x14ac:dyDescent="0.2"/>
    <row r="580" ht="14.25" hidden="1" customHeight="1" x14ac:dyDescent="0.2"/>
    <row r="581" ht="14.25" hidden="1" customHeight="1" x14ac:dyDescent="0.2"/>
    <row r="582" ht="14.25" hidden="1" customHeight="1" x14ac:dyDescent="0.2"/>
    <row r="583" ht="14.25" hidden="1" customHeight="1" x14ac:dyDescent="0.2"/>
    <row r="584" ht="14.25" hidden="1" customHeight="1" x14ac:dyDescent="0.2"/>
    <row r="585" ht="14.25" hidden="1" customHeight="1" x14ac:dyDescent="0.2"/>
    <row r="586" ht="14.25" hidden="1" customHeight="1" x14ac:dyDescent="0.2"/>
    <row r="587" ht="14.25" hidden="1" customHeight="1" x14ac:dyDescent="0.2"/>
    <row r="588" ht="14.25" hidden="1" customHeight="1" x14ac:dyDescent="0.2"/>
    <row r="589" ht="14.25" hidden="1" customHeight="1" x14ac:dyDescent="0.2"/>
    <row r="590" ht="14.25" hidden="1" customHeight="1" x14ac:dyDescent="0.2"/>
    <row r="591" ht="14.25" hidden="1" customHeight="1" x14ac:dyDescent="0.2"/>
    <row r="592" ht="14.25" hidden="1" customHeight="1" x14ac:dyDescent="0.2"/>
    <row r="593" ht="14.25" hidden="1" customHeight="1" x14ac:dyDescent="0.2"/>
    <row r="594" ht="14.25" hidden="1" customHeight="1" x14ac:dyDescent="0.2"/>
    <row r="595" ht="14.25" hidden="1" customHeight="1" x14ac:dyDescent="0.2"/>
    <row r="596" ht="14.25" hidden="1" customHeight="1" x14ac:dyDescent="0.2"/>
    <row r="597" ht="14.25" hidden="1" customHeight="1" x14ac:dyDescent="0.2"/>
    <row r="598" ht="14.25" hidden="1" customHeight="1" x14ac:dyDescent="0.2"/>
    <row r="599" ht="14.25" hidden="1" customHeight="1" x14ac:dyDescent="0.2"/>
    <row r="600" ht="14.25" hidden="1" customHeight="1" x14ac:dyDescent="0.2"/>
    <row r="601" ht="14.25" hidden="1" customHeight="1" x14ac:dyDescent="0.2"/>
    <row r="602" ht="14.25" hidden="1" customHeight="1" x14ac:dyDescent="0.2"/>
    <row r="603" ht="14.25" hidden="1" customHeight="1" x14ac:dyDescent="0.2"/>
    <row r="604" ht="14.25" hidden="1" customHeight="1" x14ac:dyDescent="0.2"/>
    <row r="605" ht="14.25" hidden="1" customHeight="1" x14ac:dyDescent="0.2"/>
    <row r="606" ht="14.25" hidden="1" customHeight="1" x14ac:dyDescent="0.2"/>
    <row r="607" ht="14.25" hidden="1" customHeight="1" x14ac:dyDescent="0.2"/>
    <row r="608" ht="14.25" hidden="1" customHeight="1" x14ac:dyDescent="0.2"/>
    <row r="609" ht="14.25" hidden="1" customHeight="1" x14ac:dyDescent="0.2"/>
    <row r="610" ht="14.25" hidden="1" customHeight="1" x14ac:dyDescent="0.2"/>
    <row r="611" ht="14.25" hidden="1" customHeight="1" x14ac:dyDescent="0.2"/>
    <row r="612" ht="14.25" hidden="1" customHeight="1" x14ac:dyDescent="0.2"/>
    <row r="613" ht="14.25" hidden="1" customHeight="1" x14ac:dyDescent="0.2"/>
    <row r="614" ht="14.25" hidden="1" customHeight="1" x14ac:dyDescent="0.2"/>
    <row r="615" ht="14.25" hidden="1" customHeight="1" x14ac:dyDescent="0.2"/>
    <row r="616" ht="14.25" hidden="1" customHeight="1" x14ac:dyDescent="0.2"/>
    <row r="617" ht="14.25" hidden="1" customHeight="1" x14ac:dyDescent="0.2"/>
    <row r="618" ht="14.25" hidden="1" customHeight="1" x14ac:dyDescent="0.2"/>
    <row r="619" ht="14.25" hidden="1" customHeight="1" x14ac:dyDescent="0.2"/>
    <row r="620" ht="14.25" hidden="1" customHeight="1" x14ac:dyDescent="0.2"/>
    <row r="621" ht="14.25" hidden="1" customHeight="1" x14ac:dyDescent="0.2"/>
    <row r="622" ht="14.25" hidden="1" customHeight="1" x14ac:dyDescent="0.2"/>
    <row r="623" ht="14.25" hidden="1" customHeight="1" x14ac:dyDescent="0.2"/>
    <row r="624" ht="14.25" hidden="1" customHeight="1" x14ac:dyDescent="0.2"/>
    <row r="625" ht="14.25" hidden="1" customHeight="1" x14ac:dyDescent="0.2"/>
    <row r="626" ht="14.25" hidden="1" customHeight="1" x14ac:dyDescent="0.2"/>
    <row r="627" ht="14.25" hidden="1" customHeight="1" x14ac:dyDescent="0.2"/>
    <row r="628" ht="14.25" hidden="1" customHeight="1" x14ac:dyDescent="0.2"/>
    <row r="629" ht="14.25" hidden="1" customHeight="1" x14ac:dyDescent="0.2"/>
    <row r="630" ht="14.25" hidden="1" customHeight="1" x14ac:dyDescent="0.2"/>
    <row r="631" ht="14.25" hidden="1" customHeight="1" x14ac:dyDescent="0.2"/>
    <row r="632" ht="14.25" hidden="1" customHeight="1" x14ac:dyDescent="0.2"/>
    <row r="633" ht="14.25" hidden="1" customHeight="1" x14ac:dyDescent="0.2"/>
    <row r="634" ht="14.25" hidden="1" customHeight="1" x14ac:dyDescent="0.2"/>
    <row r="635" ht="14.25" hidden="1" customHeight="1" x14ac:dyDescent="0.2"/>
    <row r="636" ht="14.25" hidden="1" customHeight="1" x14ac:dyDescent="0.2"/>
    <row r="637" ht="14.25" hidden="1" customHeight="1" x14ac:dyDescent="0.2"/>
    <row r="638" ht="14.25" hidden="1" customHeight="1" x14ac:dyDescent="0.2"/>
    <row r="639" ht="14.25" hidden="1" customHeight="1" x14ac:dyDescent="0.2"/>
    <row r="640" ht="14.25" hidden="1" customHeight="1" x14ac:dyDescent="0.2"/>
    <row r="641" ht="14.25" hidden="1" customHeight="1" x14ac:dyDescent="0.2"/>
    <row r="642" ht="14.25" hidden="1" customHeight="1" x14ac:dyDescent="0.2"/>
    <row r="643" ht="14.25" hidden="1" customHeight="1" x14ac:dyDescent="0.2"/>
    <row r="644" ht="14.25" hidden="1" customHeight="1" x14ac:dyDescent="0.2"/>
    <row r="645" ht="14.25" hidden="1" customHeight="1" x14ac:dyDescent="0.2"/>
    <row r="646" ht="14.25" hidden="1" customHeight="1" x14ac:dyDescent="0.2"/>
    <row r="647" ht="14.25" hidden="1" customHeight="1" x14ac:dyDescent="0.2"/>
    <row r="648" ht="14.25" hidden="1" customHeight="1" x14ac:dyDescent="0.2"/>
    <row r="649" ht="14.25" hidden="1" customHeight="1" x14ac:dyDescent="0.2"/>
    <row r="650" ht="14.25" hidden="1" customHeight="1" x14ac:dyDescent="0.2"/>
    <row r="651" ht="14.25" hidden="1" customHeight="1" x14ac:dyDescent="0.2"/>
    <row r="652" ht="14.25" hidden="1" customHeight="1" x14ac:dyDescent="0.2"/>
    <row r="653" ht="14.25" hidden="1" customHeight="1" x14ac:dyDescent="0.2"/>
    <row r="654" ht="14.25" hidden="1" customHeight="1" x14ac:dyDescent="0.2"/>
    <row r="655" ht="14.25" hidden="1" customHeight="1" x14ac:dyDescent="0.2"/>
    <row r="656" ht="14.25" hidden="1" customHeight="1" x14ac:dyDescent="0.2"/>
    <row r="657" ht="14.25" hidden="1" customHeight="1" x14ac:dyDescent="0.2"/>
    <row r="658" ht="14.25" hidden="1" customHeight="1" x14ac:dyDescent="0.2"/>
    <row r="659" ht="14.25" hidden="1" customHeight="1" x14ac:dyDescent="0.2"/>
    <row r="660" ht="14.25" hidden="1" customHeight="1" x14ac:dyDescent="0.2"/>
    <row r="661" ht="14.25" hidden="1" customHeight="1" x14ac:dyDescent="0.2"/>
    <row r="662" ht="14.25" hidden="1" customHeight="1" x14ac:dyDescent="0.2"/>
    <row r="663" ht="14.25" hidden="1" customHeight="1" x14ac:dyDescent="0.2"/>
    <row r="664" ht="14.25" hidden="1" customHeight="1" x14ac:dyDescent="0.2"/>
    <row r="665" ht="14.25" hidden="1" customHeight="1" x14ac:dyDescent="0.2"/>
    <row r="666" ht="14.25" hidden="1" customHeight="1" x14ac:dyDescent="0.2"/>
    <row r="667" ht="14.25" hidden="1" customHeight="1" x14ac:dyDescent="0.2"/>
    <row r="668" ht="14.25" hidden="1" customHeight="1" x14ac:dyDescent="0.2"/>
    <row r="669" ht="14.25" hidden="1" customHeight="1" x14ac:dyDescent="0.2"/>
    <row r="670" ht="14.25" hidden="1" customHeight="1" x14ac:dyDescent="0.2"/>
    <row r="671" ht="14.25" hidden="1" customHeight="1" x14ac:dyDescent="0.2"/>
    <row r="672" ht="14.25" hidden="1" customHeight="1" x14ac:dyDescent="0.2"/>
    <row r="673" ht="14.25" hidden="1" customHeight="1" x14ac:dyDescent="0.2"/>
    <row r="674" ht="14.25" hidden="1" customHeight="1" x14ac:dyDescent="0.2"/>
    <row r="675" ht="14.25" hidden="1" customHeight="1" x14ac:dyDescent="0.2"/>
    <row r="676" ht="14.25" hidden="1" customHeight="1" x14ac:dyDescent="0.2"/>
    <row r="677" ht="14.25" hidden="1" customHeight="1" x14ac:dyDescent="0.2"/>
    <row r="678" ht="14.25" hidden="1" customHeight="1" x14ac:dyDescent="0.2"/>
    <row r="679" ht="14.25" hidden="1" customHeight="1" x14ac:dyDescent="0.2"/>
    <row r="680" ht="14.25" hidden="1" customHeight="1" x14ac:dyDescent="0.2"/>
    <row r="681" ht="14.25" hidden="1" customHeight="1" x14ac:dyDescent="0.2"/>
    <row r="682" ht="14.25" hidden="1" customHeight="1" x14ac:dyDescent="0.2"/>
    <row r="683" ht="14.25" hidden="1" customHeight="1" x14ac:dyDescent="0.2"/>
    <row r="684" ht="14.25" hidden="1" customHeight="1" x14ac:dyDescent="0.2"/>
    <row r="685" ht="14.25" hidden="1" customHeight="1" x14ac:dyDescent="0.2"/>
    <row r="686" ht="14.25" hidden="1" customHeight="1" x14ac:dyDescent="0.2"/>
    <row r="687" ht="14.25" hidden="1" customHeight="1" x14ac:dyDescent="0.2"/>
    <row r="688" ht="14.25" hidden="1" customHeight="1" x14ac:dyDescent="0.2"/>
    <row r="689" ht="14.25" hidden="1" customHeight="1" x14ac:dyDescent="0.2"/>
    <row r="690" ht="14.25" hidden="1" customHeight="1" x14ac:dyDescent="0.2"/>
    <row r="691" ht="14.25" hidden="1" customHeight="1" x14ac:dyDescent="0.2"/>
    <row r="692" ht="14.25" hidden="1" customHeight="1" x14ac:dyDescent="0.2"/>
    <row r="693" ht="14.25" hidden="1" customHeight="1" x14ac:dyDescent="0.2"/>
    <row r="694" ht="14.25" hidden="1" customHeight="1" x14ac:dyDescent="0.2"/>
    <row r="695" ht="14.25" hidden="1" customHeight="1" x14ac:dyDescent="0.2"/>
    <row r="696" ht="14.25" hidden="1" customHeight="1" x14ac:dyDescent="0.2"/>
    <row r="697" ht="14.25" hidden="1" customHeight="1" x14ac:dyDescent="0.2"/>
    <row r="698" ht="14.25" hidden="1" customHeight="1" x14ac:dyDescent="0.2"/>
    <row r="699" ht="14.25" hidden="1" customHeight="1" x14ac:dyDescent="0.2"/>
    <row r="700" ht="14.25" hidden="1" customHeight="1" x14ac:dyDescent="0.2"/>
    <row r="701" ht="14.25" hidden="1" customHeight="1" x14ac:dyDescent="0.2"/>
    <row r="702" ht="14.25" hidden="1" customHeight="1" x14ac:dyDescent="0.2"/>
    <row r="703" ht="14.25" hidden="1" customHeight="1" x14ac:dyDescent="0.2"/>
    <row r="704" ht="14.25" hidden="1" customHeight="1" x14ac:dyDescent="0.2"/>
    <row r="705" ht="14.25" hidden="1" customHeight="1" x14ac:dyDescent="0.2"/>
    <row r="706" ht="14.25" hidden="1" customHeight="1" x14ac:dyDescent="0.2"/>
    <row r="707" ht="14.25" hidden="1" customHeight="1" x14ac:dyDescent="0.2"/>
    <row r="708" ht="14.25" hidden="1" customHeight="1" x14ac:dyDescent="0.2"/>
    <row r="709" ht="14.25" hidden="1" customHeight="1" x14ac:dyDescent="0.2"/>
    <row r="710" ht="14.25" hidden="1" customHeight="1" x14ac:dyDescent="0.2"/>
    <row r="711" ht="14.25" hidden="1" customHeight="1" x14ac:dyDescent="0.2"/>
    <row r="712" ht="14.25" hidden="1" customHeight="1" x14ac:dyDescent="0.2"/>
    <row r="713" ht="14.25" hidden="1" customHeight="1" x14ac:dyDescent="0.2"/>
    <row r="714" ht="14.25" hidden="1" customHeight="1" x14ac:dyDescent="0.2"/>
    <row r="715" ht="14.25" hidden="1" customHeight="1" x14ac:dyDescent="0.2"/>
    <row r="716" ht="14.25" hidden="1" customHeight="1" x14ac:dyDescent="0.2"/>
    <row r="717" ht="14.25" hidden="1" customHeight="1" x14ac:dyDescent="0.2"/>
    <row r="718" ht="14.25" hidden="1" customHeight="1" x14ac:dyDescent="0.2"/>
    <row r="719" ht="14.25" hidden="1" customHeight="1" x14ac:dyDescent="0.2"/>
    <row r="720" ht="14.25" hidden="1" customHeight="1" x14ac:dyDescent="0.2"/>
    <row r="721" ht="14.25" hidden="1" customHeight="1" x14ac:dyDescent="0.2"/>
    <row r="722" ht="14.25" hidden="1" customHeight="1" x14ac:dyDescent="0.2"/>
    <row r="723" ht="14.25" hidden="1" customHeight="1" x14ac:dyDescent="0.2"/>
    <row r="724" ht="14.25" hidden="1" customHeight="1" x14ac:dyDescent="0.2"/>
    <row r="725" ht="14.25" hidden="1" customHeight="1" x14ac:dyDescent="0.2"/>
    <row r="726" ht="14.25" hidden="1" customHeight="1" x14ac:dyDescent="0.2"/>
    <row r="727" ht="14.25" hidden="1" customHeight="1" x14ac:dyDescent="0.2"/>
    <row r="728" ht="14.25" hidden="1" customHeight="1" x14ac:dyDescent="0.2"/>
    <row r="729" ht="14.25" hidden="1" customHeight="1" x14ac:dyDescent="0.2"/>
    <row r="730" ht="14.25" hidden="1" customHeight="1" x14ac:dyDescent="0.2"/>
    <row r="731" ht="14.25" hidden="1" customHeight="1" x14ac:dyDescent="0.2"/>
    <row r="732" ht="14.25" hidden="1" customHeight="1" x14ac:dyDescent="0.2"/>
    <row r="733" ht="14.25" hidden="1" customHeight="1" x14ac:dyDescent="0.2"/>
    <row r="734" ht="14.25" hidden="1" customHeight="1" x14ac:dyDescent="0.2"/>
    <row r="735" ht="14.25" hidden="1" customHeight="1" x14ac:dyDescent="0.2"/>
    <row r="736" ht="14.25" hidden="1" customHeight="1" x14ac:dyDescent="0.2"/>
    <row r="737" ht="14.25" hidden="1" customHeight="1" x14ac:dyDescent="0.2"/>
    <row r="738" ht="14.25" hidden="1" customHeight="1" x14ac:dyDescent="0.2"/>
    <row r="739" ht="14.25" hidden="1" customHeight="1" x14ac:dyDescent="0.2"/>
    <row r="740" ht="14.25" hidden="1" customHeight="1" x14ac:dyDescent="0.2"/>
    <row r="741" ht="14.25" hidden="1" customHeight="1" x14ac:dyDescent="0.2"/>
    <row r="742" ht="14.25" hidden="1" customHeight="1" x14ac:dyDescent="0.2"/>
    <row r="743" ht="14.25" hidden="1" customHeight="1" x14ac:dyDescent="0.2"/>
    <row r="744" ht="14.25" hidden="1" customHeight="1" x14ac:dyDescent="0.2"/>
    <row r="745" ht="14.25" hidden="1" customHeight="1" x14ac:dyDescent="0.2"/>
    <row r="746" ht="14.25" hidden="1" customHeight="1" x14ac:dyDescent="0.2"/>
    <row r="747" ht="14.25" hidden="1" customHeight="1" x14ac:dyDescent="0.2"/>
    <row r="748" ht="14.25" hidden="1" customHeight="1" x14ac:dyDescent="0.2"/>
    <row r="749" ht="14.25" hidden="1" customHeight="1" x14ac:dyDescent="0.2"/>
    <row r="750" ht="14.25" hidden="1" customHeight="1" x14ac:dyDescent="0.2"/>
    <row r="751" ht="14.25" hidden="1" customHeight="1" x14ac:dyDescent="0.2"/>
    <row r="752" ht="14.25" hidden="1" customHeight="1" x14ac:dyDescent="0.2"/>
    <row r="753" ht="14.25" hidden="1" customHeight="1" x14ac:dyDescent="0.2"/>
    <row r="754" ht="14.25" hidden="1" customHeight="1" x14ac:dyDescent="0.2"/>
    <row r="755" ht="14.25" hidden="1" customHeight="1" x14ac:dyDescent="0.2"/>
    <row r="756" ht="14.25" hidden="1" customHeight="1" x14ac:dyDescent="0.2"/>
    <row r="757" ht="14.25" hidden="1" customHeight="1" x14ac:dyDescent="0.2"/>
    <row r="758" ht="14.25" hidden="1" customHeight="1" x14ac:dyDescent="0.2"/>
    <row r="759" ht="14.25" hidden="1" customHeight="1" x14ac:dyDescent="0.2"/>
    <row r="760" ht="14.25" hidden="1" customHeight="1" x14ac:dyDescent="0.2"/>
    <row r="761" ht="14.25" hidden="1" customHeight="1" x14ac:dyDescent="0.2"/>
    <row r="762" ht="14.25" hidden="1" customHeight="1" x14ac:dyDescent="0.2"/>
    <row r="763" ht="14.25" hidden="1" customHeight="1" x14ac:dyDescent="0.2"/>
    <row r="764" ht="14.25" hidden="1" customHeight="1" x14ac:dyDescent="0.2"/>
    <row r="765" ht="14.25" hidden="1" customHeight="1" x14ac:dyDescent="0.2"/>
    <row r="766" ht="14.25" hidden="1" customHeight="1" x14ac:dyDescent="0.2"/>
    <row r="767" ht="14.25" hidden="1" customHeight="1" x14ac:dyDescent="0.2"/>
    <row r="768" ht="14.25" hidden="1" customHeight="1" x14ac:dyDescent="0.2"/>
    <row r="769" ht="14.25" hidden="1" customHeight="1" x14ac:dyDescent="0.2"/>
    <row r="770" ht="14.25" hidden="1" customHeight="1" x14ac:dyDescent="0.2"/>
    <row r="771" ht="14.25" hidden="1" customHeight="1" x14ac:dyDescent="0.2"/>
    <row r="772" ht="14.25" hidden="1" customHeight="1" x14ac:dyDescent="0.2"/>
    <row r="773" ht="14.25" hidden="1" customHeight="1" x14ac:dyDescent="0.2"/>
    <row r="774" ht="14.25" hidden="1" customHeight="1" x14ac:dyDescent="0.2"/>
    <row r="775" ht="14.25" hidden="1" customHeight="1" x14ac:dyDescent="0.2"/>
    <row r="776" ht="14.25" hidden="1" customHeight="1" x14ac:dyDescent="0.2"/>
    <row r="777" ht="14.25" hidden="1" customHeight="1" x14ac:dyDescent="0.2"/>
    <row r="778" ht="14.25" hidden="1" customHeight="1" x14ac:dyDescent="0.2"/>
    <row r="779" ht="14.25" hidden="1" customHeight="1" x14ac:dyDescent="0.2"/>
    <row r="780" ht="14.25" hidden="1" customHeight="1" x14ac:dyDescent="0.2"/>
    <row r="781" ht="14.25" hidden="1" customHeight="1" x14ac:dyDescent="0.2"/>
    <row r="782" ht="14.25" hidden="1" customHeight="1" x14ac:dyDescent="0.2"/>
    <row r="783" ht="14.25" hidden="1" customHeight="1" x14ac:dyDescent="0.2"/>
    <row r="784" ht="14.25" hidden="1" customHeight="1" x14ac:dyDescent="0.2"/>
    <row r="785" ht="14.25" hidden="1" customHeight="1" x14ac:dyDescent="0.2"/>
    <row r="786" ht="14.25" hidden="1" customHeight="1" x14ac:dyDescent="0.2"/>
    <row r="787" ht="14.25" hidden="1" customHeight="1" x14ac:dyDescent="0.2"/>
    <row r="788" ht="14.25" hidden="1" customHeight="1" x14ac:dyDescent="0.2"/>
    <row r="789" ht="14.25" hidden="1" customHeight="1" x14ac:dyDescent="0.2"/>
    <row r="790" ht="14.25" hidden="1" customHeight="1" x14ac:dyDescent="0.2"/>
    <row r="791" ht="14.25" hidden="1" customHeight="1" x14ac:dyDescent="0.2"/>
    <row r="792" ht="14.25" hidden="1" customHeight="1" x14ac:dyDescent="0.2"/>
    <row r="793" ht="14.25" hidden="1" customHeight="1" x14ac:dyDescent="0.2"/>
    <row r="794" ht="14.25" hidden="1" customHeight="1" x14ac:dyDescent="0.2"/>
    <row r="795" ht="14.25" hidden="1" customHeight="1" x14ac:dyDescent="0.2"/>
    <row r="796" ht="14.25" hidden="1" customHeight="1" x14ac:dyDescent="0.2"/>
    <row r="797" ht="14.25" hidden="1" customHeight="1" x14ac:dyDescent="0.2"/>
    <row r="798" ht="14.25" hidden="1" customHeight="1" x14ac:dyDescent="0.2"/>
    <row r="799" ht="14.25" hidden="1" customHeight="1" x14ac:dyDescent="0.2"/>
    <row r="800" ht="14.25" hidden="1" customHeight="1" x14ac:dyDescent="0.2"/>
    <row r="801" ht="14.25" hidden="1" customHeight="1" x14ac:dyDescent="0.2"/>
    <row r="802" ht="14.25" hidden="1" customHeight="1" x14ac:dyDescent="0.2"/>
    <row r="803" ht="14.25" hidden="1" customHeight="1" x14ac:dyDescent="0.2"/>
    <row r="804" ht="14.25" hidden="1" customHeight="1" x14ac:dyDescent="0.2"/>
    <row r="805" ht="14.25" hidden="1" customHeight="1" x14ac:dyDescent="0.2"/>
    <row r="806" ht="14.25" hidden="1" customHeight="1" x14ac:dyDescent="0.2"/>
    <row r="807" ht="14.25" hidden="1" customHeight="1" x14ac:dyDescent="0.2"/>
    <row r="808" ht="14.25" hidden="1" customHeight="1" x14ac:dyDescent="0.2"/>
    <row r="809" ht="14.25" hidden="1" customHeight="1" x14ac:dyDescent="0.2"/>
    <row r="810" ht="14.25" hidden="1" customHeight="1" x14ac:dyDescent="0.2"/>
    <row r="811" ht="14.25" hidden="1" customHeight="1" x14ac:dyDescent="0.2"/>
    <row r="812" ht="14.25" hidden="1" customHeight="1" x14ac:dyDescent="0.2"/>
    <row r="813" ht="14.25" hidden="1" customHeight="1" x14ac:dyDescent="0.2"/>
    <row r="814" ht="14.25" hidden="1" customHeight="1" x14ac:dyDescent="0.2"/>
    <row r="815" ht="14.25" hidden="1" customHeight="1" x14ac:dyDescent="0.2"/>
    <row r="816" ht="14.25" hidden="1" customHeight="1" x14ac:dyDescent="0.2"/>
    <row r="817" ht="14.25" hidden="1" customHeight="1" x14ac:dyDescent="0.2"/>
    <row r="818" ht="14.25" hidden="1" customHeight="1" x14ac:dyDescent="0.2"/>
    <row r="819" ht="14.25" hidden="1" customHeight="1" x14ac:dyDescent="0.2"/>
    <row r="820" ht="14.25" hidden="1" customHeight="1" x14ac:dyDescent="0.2"/>
    <row r="821" ht="14.25" hidden="1" customHeight="1" x14ac:dyDescent="0.2"/>
    <row r="822" ht="14.25" hidden="1" customHeight="1" x14ac:dyDescent="0.2"/>
    <row r="823" ht="14.25" hidden="1" customHeight="1" x14ac:dyDescent="0.2"/>
    <row r="824" ht="14.25" hidden="1" customHeight="1" x14ac:dyDescent="0.2"/>
    <row r="825" ht="14.25" hidden="1" customHeight="1" x14ac:dyDescent="0.2"/>
    <row r="826" ht="14.25" hidden="1" customHeight="1" x14ac:dyDescent="0.2"/>
    <row r="827" ht="14.25" hidden="1" customHeight="1" x14ac:dyDescent="0.2"/>
    <row r="828" ht="14.25" hidden="1" customHeight="1" x14ac:dyDescent="0.2"/>
    <row r="829" ht="14.25" hidden="1" customHeight="1" x14ac:dyDescent="0.2"/>
    <row r="830" ht="14.25" hidden="1" customHeight="1" x14ac:dyDescent="0.2"/>
    <row r="831" ht="14.25" hidden="1" customHeight="1" x14ac:dyDescent="0.2"/>
    <row r="832" ht="14.25" hidden="1" customHeight="1" x14ac:dyDescent="0.2"/>
    <row r="833" ht="14.25" hidden="1" customHeight="1" x14ac:dyDescent="0.2"/>
    <row r="834" ht="14.25" hidden="1" customHeight="1" x14ac:dyDescent="0.2"/>
    <row r="835" ht="14.25" hidden="1" customHeight="1" x14ac:dyDescent="0.2"/>
    <row r="836" ht="14.25" hidden="1" customHeight="1" x14ac:dyDescent="0.2"/>
    <row r="837" ht="14.25" hidden="1" customHeight="1" x14ac:dyDescent="0.2"/>
    <row r="838" ht="14.25" hidden="1" customHeight="1" x14ac:dyDescent="0.2"/>
    <row r="839" ht="14.25" hidden="1" customHeight="1" x14ac:dyDescent="0.2"/>
    <row r="840" ht="14.25" hidden="1" customHeight="1" x14ac:dyDescent="0.2"/>
    <row r="841" ht="14.25" hidden="1" customHeight="1" x14ac:dyDescent="0.2"/>
    <row r="842" ht="14.25" hidden="1" customHeight="1" x14ac:dyDescent="0.2"/>
    <row r="843" ht="14.25" hidden="1" customHeight="1" x14ac:dyDescent="0.2"/>
    <row r="844" ht="14.25" hidden="1" customHeight="1" x14ac:dyDescent="0.2"/>
    <row r="845" ht="14.25" hidden="1" customHeight="1" x14ac:dyDescent="0.2"/>
    <row r="846" ht="14.25" hidden="1" customHeight="1" x14ac:dyDescent="0.2"/>
    <row r="847" ht="14.25" hidden="1" customHeight="1" x14ac:dyDescent="0.2"/>
    <row r="848" ht="14.25" hidden="1" customHeight="1" x14ac:dyDescent="0.2"/>
    <row r="849" ht="14.25" hidden="1" customHeight="1" x14ac:dyDescent="0.2"/>
    <row r="850" ht="14.25" hidden="1" customHeight="1" x14ac:dyDescent="0.2"/>
    <row r="851" ht="14.25" hidden="1" customHeight="1" x14ac:dyDescent="0.2"/>
    <row r="852" ht="14.25" hidden="1" customHeight="1" x14ac:dyDescent="0.2"/>
    <row r="853" ht="14.25" hidden="1" customHeight="1" x14ac:dyDescent="0.2"/>
    <row r="854" ht="14.25" hidden="1" customHeight="1" x14ac:dyDescent="0.2"/>
    <row r="855" ht="14.25" hidden="1" customHeight="1" x14ac:dyDescent="0.2"/>
    <row r="856" ht="14.25" hidden="1" customHeight="1" x14ac:dyDescent="0.2"/>
    <row r="857" ht="14.25" hidden="1" customHeight="1" x14ac:dyDescent="0.2"/>
    <row r="858" ht="14.25" hidden="1" customHeight="1" x14ac:dyDescent="0.2"/>
    <row r="859" ht="14.25" hidden="1" customHeight="1" x14ac:dyDescent="0.2"/>
    <row r="860" ht="14.25" hidden="1" customHeight="1" x14ac:dyDescent="0.2"/>
    <row r="861" ht="14.25" hidden="1" customHeight="1" x14ac:dyDescent="0.2"/>
    <row r="862" ht="14.25" hidden="1" customHeight="1" x14ac:dyDescent="0.2"/>
    <row r="863" ht="14.25" hidden="1" customHeight="1" x14ac:dyDescent="0.2"/>
    <row r="864" ht="14.25" hidden="1" customHeight="1" x14ac:dyDescent="0.2"/>
    <row r="865" ht="14.25" hidden="1" customHeight="1" x14ac:dyDescent="0.2"/>
    <row r="866" ht="14.25" hidden="1" customHeight="1" x14ac:dyDescent="0.2"/>
    <row r="867" ht="14.25" hidden="1" customHeight="1" x14ac:dyDescent="0.2"/>
    <row r="868" ht="14.25" hidden="1" customHeight="1" x14ac:dyDescent="0.2"/>
    <row r="869" ht="14.25" hidden="1" customHeight="1" x14ac:dyDescent="0.2"/>
    <row r="870" ht="14.25" hidden="1" customHeight="1" x14ac:dyDescent="0.2"/>
    <row r="871" ht="14.25" hidden="1" customHeight="1" x14ac:dyDescent="0.2"/>
    <row r="872" ht="14.25" hidden="1" customHeight="1" x14ac:dyDescent="0.2"/>
    <row r="873" ht="14.25" hidden="1" customHeight="1" x14ac:dyDescent="0.2"/>
    <row r="874" ht="14.25" hidden="1" customHeight="1" x14ac:dyDescent="0.2"/>
    <row r="875" ht="14.25" hidden="1" customHeight="1" x14ac:dyDescent="0.2"/>
    <row r="876" ht="14.25" hidden="1" customHeight="1" x14ac:dyDescent="0.2"/>
    <row r="877" ht="14.25" hidden="1" customHeight="1" x14ac:dyDescent="0.2"/>
    <row r="878" ht="14.25" hidden="1" customHeight="1" x14ac:dyDescent="0.2"/>
    <row r="879" ht="14.25" hidden="1" customHeight="1" x14ac:dyDescent="0.2"/>
    <row r="880" ht="14.25" hidden="1" customHeight="1" x14ac:dyDescent="0.2"/>
    <row r="881" ht="14.25" hidden="1" customHeight="1" x14ac:dyDescent="0.2"/>
    <row r="882" ht="14.25" hidden="1" customHeight="1" x14ac:dyDescent="0.2"/>
    <row r="883" ht="14.25" hidden="1" customHeight="1" x14ac:dyDescent="0.2"/>
    <row r="884" ht="14.25" hidden="1" customHeight="1" x14ac:dyDescent="0.2"/>
    <row r="885" ht="14.25" hidden="1" customHeight="1" x14ac:dyDescent="0.2"/>
    <row r="886" ht="14.25" hidden="1" customHeight="1" x14ac:dyDescent="0.2"/>
    <row r="887" ht="14.25" hidden="1" customHeight="1" x14ac:dyDescent="0.2"/>
    <row r="888" ht="14.25" hidden="1" customHeight="1" x14ac:dyDescent="0.2"/>
    <row r="889" ht="14.25" hidden="1" customHeight="1" x14ac:dyDescent="0.2"/>
    <row r="890" ht="14.25" hidden="1" customHeight="1" x14ac:dyDescent="0.2"/>
    <row r="891" ht="14.25" hidden="1" customHeight="1" x14ac:dyDescent="0.2"/>
    <row r="892" ht="14.25" hidden="1" customHeight="1" x14ac:dyDescent="0.2"/>
    <row r="893" ht="14.25" hidden="1" customHeight="1" x14ac:dyDescent="0.2"/>
    <row r="894" ht="14.25" hidden="1" customHeight="1" x14ac:dyDescent="0.2"/>
    <row r="895" ht="14.25" hidden="1" customHeight="1" x14ac:dyDescent="0.2"/>
    <row r="896" ht="14.25" hidden="1" customHeight="1" x14ac:dyDescent="0.2"/>
    <row r="897" ht="14.25" hidden="1" customHeight="1" x14ac:dyDescent="0.2"/>
    <row r="898" ht="14.25" hidden="1" customHeight="1" x14ac:dyDescent="0.2"/>
    <row r="899" ht="14.25" hidden="1" customHeight="1" x14ac:dyDescent="0.2"/>
    <row r="900" ht="14.25" hidden="1" customHeight="1" x14ac:dyDescent="0.2"/>
    <row r="901" ht="14.25" hidden="1" customHeight="1" x14ac:dyDescent="0.2"/>
    <row r="902" ht="14.25" hidden="1" customHeight="1" x14ac:dyDescent="0.2"/>
    <row r="903" ht="14.25" hidden="1" customHeight="1" x14ac:dyDescent="0.2"/>
    <row r="904" ht="14.25" hidden="1" customHeight="1" x14ac:dyDescent="0.2"/>
    <row r="905" ht="14.25" hidden="1" customHeight="1" x14ac:dyDescent="0.2"/>
    <row r="906" ht="14.25" hidden="1" customHeight="1" x14ac:dyDescent="0.2"/>
    <row r="907" ht="14.25" hidden="1" customHeight="1" x14ac:dyDescent="0.2"/>
    <row r="908" ht="14.25" hidden="1" customHeight="1" x14ac:dyDescent="0.2"/>
    <row r="909" ht="14.25" hidden="1" customHeight="1" x14ac:dyDescent="0.2"/>
    <row r="910" ht="14.25" hidden="1" customHeight="1" x14ac:dyDescent="0.2"/>
    <row r="911" ht="14.25" hidden="1" customHeight="1" x14ac:dyDescent="0.2"/>
    <row r="912" ht="14.25" hidden="1" customHeight="1" x14ac:dyDescent="0.2"/>
    <row r="913" ht="14.25" hidden="1" customHeight="1" x14ac:dyDescent="0.2"/>
    <row r="914" ht="14.25" hidden="1" customHeight="1" x14ac:dyDescent="0.2"/>
    <row r="915" ht="14.25" hidden="1" customHeight="1" x14ac:dyDescent="0.2"/>
    <row r="916" ht="14.25" hidden="1" customHeight="1" x14ac:dyDescent="0.2"/>
    <row r="917" ht="14.25" hidden="1" customHeight="1" x14ac:dyDescent="0.2"/>
    <row r="918" ht="14.25" hidden="1" customHeight="1" x14ac:dyDescent="0.2"/>
    <row r="919" ht="14.25" hidden="1" customHeight="1" x14ac:dyDescent="0.2"/>
    <row r="920" ht="14.25" hidden="1" customHeight="1" x14ac:dyDescent="0.2"/>
    <row r="921" ht="14.25" hidden="1" customHeight="1" x14ac:dyDescent="0.2"/>
    <row r="922" ht="14.25" hidden="1" customHeight="1" x14ac:dyDescent="0.2"/>
    <row r="923" ht="14.25" hidden="1" customHeight="1" x14ac:dyDescent="0.2"/>
    <row r="924" ht="14.25" hidden="1" customHeight="1" x14ac:dyDescent="0.2"/>
    <row r="925" ht="14.25" hidden="1" customHeight="1" x14ac:dyDescent="0.2"/>
    <row r="926" ht="14.25" hidden="1" customHeight="1" x14ac:dyDescent="0.2"/>
    <row r="927" ht="14.25" hidden="1" customHeight="1" x14ac:dyDescent="0.2"/>
    <row r="928" ht="14.25" hidden="1" customHeight="1" x14ac:dyDescent="0.2"/>
    <row r="929" ht="14.25" hidden="1" customHeight="1" x14ac:dyDescent="0.2"/>
    <row r="930" ht="14.25" hidden="1" customHeight="1" x14ac:dyDescent="0.2"/>
    <row r="931" ht="14.25" hidden="1" customHeight="1" x14ac:dyDescent="0.2"/>
    <row r="932" ht="14.25" hidden="1" customHeight="1" x14ac:dyDescent="0.2"/>
    <row r="933" ht="14.25" hidden="1" customHeight="1" x14ac:dyDescent="0.2"/>
    <row r="934" ht="14.25" hidden="1" customHeight="1" x14ac:dyDescent="0.2"/>
    <row r="935" ht="14.25" hidden="1" customHeight="1" x14ac:dyDescent="0.2"/>
    <row r="936" ht="14.25" hidden="1" customHeight="1" x14ac:dyDescent="0.2"/>
    <row r="937" ht="14.25" hidden="1" customHeight="1" x14ac:dyDescent="0.2"/>
    <row r="938" ht="14.25" hidden="1" customHeight="1" x14ac:dyDescent="0.2"/>
    <row r="939" ht="14.25" hidden="1" customHeight="1" x14ac:dyDescent="0.2"/>
    <row r="940" ht="14.25" hidden="1" customHeight="1" x14ac:dyDescent="0.2"/>
    <row r="941" ht="14.25" hidden="1" customHeight="1" x14ac:dyDescent="0.2"/>
    <row r="942" ht="14.25" hidden="1" customHeight="1" x14ac:dyDescent="0.2"/>
    <row r="943" ht="14.25" hidden="1" customHeight="1" x14ac:dyDescent="0.2"/>
    <row r="944" ht="14.25" hidden="1" customHeight="1" x14ac:dyDescent="0.2"/>
    <row r="945" ht="14.25" hidden="1" customHeight="1" x14ac:dyDescent="0.2"/>
    <row r="946" ht="14.25" hidden="1" customHeight="1" x14ac:dyDescent="0.2"/>
    <row r="947" ht="14.25" hidden="1" customHeight="1" x14ac:dyDescent="0.2"/>
    <row r="948" ht="14.25" hidden="1" customHeight="1" x14ac:dyDescent="0.2"/>
    <row r="949" ht="14.25" hidden="1" customHeight="1" x14ac:dyDescent="0.2"/>
    <row r="950" ht="14.25" hidden="1" customHeight="1" x14ac:dyDescent="0.2"/>
    <row r="951" ht="14.25" hidden="1" customHeight="1" x14ac:dyDescent="0.2"/>
    <row r="952" ht="14.25" hidden="1" customHeight="1" x14ac:dyDescent="0.2"/>
    <row r="953" ht="14.25" hidden="1" customHeight="1" x14ac:dyDescent="0.2"/>
    <row r="954" ht="14.25" hidden="1" customHeight="1" x14ac:dyDescent="0.2"/>
    <row r="955" ht="14.25" hidden="1" customHeight="1" x14ac:dyDescent="0.2"/>
    <row r="956" ht="14.25" hidden="1" customHeight="1" x14ac:dyDescent="0.2"/>
    <row r="957" ht="14.25" hidden="1" customHeight="1" x14ac:dyDescent="0.2"/>
    <row r="958" ht="14.25" hidden="1" customHeight="1" x14ac:dyDescent="0.2"/>
    <row r="959" ht="14.25" hidden="1" customHeight="1" x14ac:dyDescent="0.2"/>
    <row r="960" ht="14.25" hidden="1" customHeight="1" x14ac:dyDescent="0.2"/>
    <row r="961" ht="14.25" hidden="1" customHeight="1" x14ac:dyDescent="0.2"/>
    <row r="962" ht="14.25" hidden="1" customHeight="1" x14ac:dyDescent="0.2"/>
    <row r="963" ht="14.25" hidden="1" customHeight="1" x14ac:dyDescent="0.2"/>
    <row r="964" ht="14.25" hidden="1" customHeight="1" x14ac:dyDescent="0.2"/>
    <row r="965" ht="14.25" hidden="1" customHeight="1" x14ac:dyDescent="0.2"/>
    <row r="966" ht="14.25" hidden="1" customHeight="1" x14ac:dyDescent="0.2"/>
    <row r="967" ht="14.25" hidden="1" customHeight="1" x14ac:dyDescent="0.2"/>
    <row r="968" ht="14.25" hidden="1" customHeight="1" x14ac:dyDescent="0.2"/>
    <row r="969" ht="14.25" hidden="1" customHeight="1" x14ac:dyDescent="0.2"/>
    <row r="970" ht="14.25" hidden="1" customHeight="1" x14ac:dyDescent="0.2"/>
    <row r="971" ht="14.25" hidden="1" customHeight="1" x14ac:dyDescent="0.2"/>
    <row r="972" ht="14.25" hidden="1" customHeight="1" x14ac:dyDescent="0.2"/>
    <row r="973" ht="14.25" hidden="1" customHeight="1" x14ac:dyDescent="0.2"/>
    <row r="974" ht="14.25" hidden="1" customHeight="1" x14ac:dyDescent="0.2"/>
    <row r="975" ht="14.25" hidden="1" customHeight="1" x14ac:dyDescent="0.2"/>
    <row r="976" ht="14.25" hidden="1" customHeight="1" x14ac:dyDescent="0.2"/>
    <row r="977" ht="14.25" hidden="1" customHeight="1" x14ac:dyDescent="0.2"/>
    <row r="978" ht="14.25" hidden="1" customHeight="1" x14ac:dyDescent="0.2"/>
    <row r="979" ht="14.25" hidden="1" customHeight="1" x14ac:dyDescent="0.2"/>
    <row r="980" ht="14.25" hidden="1" customHeight="1" x14ac:dyDescent="0.2"/>
    <row r="981" ht="14.25" hidden="1" customHeight="1" x14ac:dyDescent="0.2"/>
    <row r="982" ht="14.25" hidden="1" customHeight="1" x14ac:dyDescent="0.2"/>
    <row r="983" ht="14.25" hidden="1" customHeight="1" x14ac:dyDescent="0.2"/>
    <row r="984" ht="14.25" hidden="1" customHeight="1" x14ac:dyDescent="0.2"/>
    <row r="985" ht="14.25" hidden="1" customHeight="1" x14ac:dyDescent="0.2"/>
    <row r="986" ht="14.25" hidden="1" customHeight="1" x14ac:dyDescent="0.2"/>
    <row r="987" ht="14.25" hidden="1" customHeight="1" x14ac:dyDescent="0.2"/>
    <row r="988" ht="14.25" hidden="1" customHeight="1" x14ac:dyDescent="0.2"/>
    <row r="989" ht="14.25" hidden="1" customHeight="1" x14ac:dyDescent="0.2"/>
    <row r="990" ht="14.25" hidden="1" customHeight="1" x14ac:dyDescent="0.2"/>
    <row r="991" ht="14.25" hidden="1" customHeight="1" x14ac:dyDescent="0.2"/>
    <row r="992" ht="14.25" hidden="1" customHeight="1" x14ac:dyDescent="0.2"/>
    <row r="993" ht="14.25" hidden="1" customHeight="1" x14ac:dyDescent="0.2"/>
    <row r="994" ht="14.25" hidden="1" customHeight="1" x14ac:dyDescent="0.2"/>
    <row r="995" ht="14.25" hidden="1" customHeight="1" x14ac:dyDescent="0.2"/>
    <row r="996" ht="14.25" hidden="1" customHeight="1" x14ac:dyDescent="0.2"/>
    <row r="997" ht="14.25" hidden="1" customHeight="1" x14ac:dyDescent="0.2"/>
    <row r="998" ht="14.25" hidden="1" customHeight="1" x14ac:dyDescent="0.2"/>
    <row r="999" ht="14.25" hidden="1" customHeight="1" x14ac:dyDescent="0.2"/>
    <row r="1000" ht="14.25" hidden="1" customHeight="1" x14ac:dyDescent="0.2"/>
    <row r="1001" ht="14.25" hidden="1" customHeight="1" x14ac:dyDescent="0.2"/>
    <row r="1002" ht="14.25" hidden="1" customHeight="1" x14ac:dyDescent="0.2"/>
    <row r="1003" ht="14.25" hidden="1" customHeight="1" x14ac:dyDescent="0.2"/>
    <row r="1004" ht="14.25" hidden="1" customHeight="1" x14ac:dyDescent="0.2"/>
    <row r="1005" ht="14.25" hidden="1" customHeight="1" x14ac:dyDescent="0.2"/>
    <row r="1006" ht="14.25" hidden="1" customHeight="1" x14ac:dyDescent="0.2"/>
    <row r="1007" ht="14.25" hidden="1" customHeight="1" x14ac:dyDescent="0.2"/>
    <row r="1008" ht="14.25" hidden="1" customHeight="1" x14ac:dyDescent="0.2"/>
    <row r="1009" ht="14.25" hidden="1" customHeight="1" x14ac:dyDescent="0.2"/>
    <row r="1010" ht="14.25" hidden="1" customHeight="1" x14ac:dyDescent="0.2"/>
    <row r="1011" ht="14.25" hidden="1" customHeight="1" x14ac:dyDescent="0.2"/>
    <row r="1012" ht="14.25" hidden="1" customHeight="1" x14ac:dyDescent="0.2"/>
    <row r="1013" ht="14.25" hidden="1" customHeight="1" x14ac:dyDescent="0.2"/>
    <row r="1014" ht="14.25" hidden="1" customHeight="1" x14ac:dyDescent="0.2"/>
    <row r="1015" ht="14.25" hidden="1" customHeight="1" x14ac:dyDescent="0.2"/>
    <row r="1016" ht="14.25" hidden="1" customHeight="1" x14ac:dyDescent="0.2"/>
    <row r="1017" ht="14.25" hidden="1" customHeight="1" x14ac:dyDescent="0.2"/>
    <row r="1018" ht="14.25" hidden="1" customHeight="1" x14ac:dyDescent="0.2"/>
    <row r="1019" ht="14.25" hidden="1" customHeight="1" x14ac:dyDescent="0.2"/>
    <row r="1020" ht="14.25" hidden="1" customHeight="1" x14ac:dyDescent="0.2"/>
    <row r="1021" ht="14.25" hidden="1" customHeight="1" x14ac:dyDescent="0.2"/>
    <row r="1022" ht="14.25" hidden="1" customHeight="1" x14ac:dyDescent="0.2"/>
    <row r="1023" ht="14.25" hidden="1" customHeight="1" x14ac:dyDescent="0.2"/>
    <row r="1024" ht="14.25" hidden="1" customHeight="1" x14ac:dyDescent="0.2"/>
    <row r="1025" ht="14.25" hidden="1" customHeight="1" x14ac:dyDescent="0.2"/>
    <row r="1026" ht="14.25" hidden="1" customHeight="1" x14ac:dyDescent="0.2"/>
    <row r="1027" ht="14.25" hidden="1" customHeight="1" x14ac:dyDescent="0.2"/>
    <row r="1028" ht="14.25" hidden="1" customHeight="1" x14ac:dyDescent="0.2"/>
    <row r="1029" ht="14.25" hidden="1" customHeight="1" x14ac:dyDescent="0.2"/>
    <row r="1030" ht="14.25" hidden="1" customHeight="1" x14ac:dyDescent="0.2"/>
    <row r="1031" ht="14.25" hidden="1" customHeight="1" x14ac:dyDescent="0.2"/>
    <row r="1032" ht="14.25" hidden="1" customHeight="1" x14ac:dyDescent="0.2"/>
    <row r="1033" ht="14.25" hidden="1" customHeight="1" x14ac:dyDescent="0.2"/>
    <row r="1034" ht="14.25" hidden="1" customHeight="1" x14ac:dyDescent="0.2"/>
    <row r="1035" ht="14.25" hidden="1" customHeight="1" x14ac:dyDescent="0.2"/>
    <row r="1036" ht="14.25" hidden="1" customHeight="1" x14ac:dyDescent="0.2"/>
    <row r="1037" ht="14.25" hidden="1" customHeight="1" x14ac:dyDescent="0.2"/>
    <row r="1038" ht="14.25" hidden="1" customHeight="1" x14ac:dyDescent="0.2"/>
    <row r="1039" ht="14.25" hidden="1" customHeight="1" x14ac:dyDescent="0.2"/>
    <row r="1040" ht="14.25" hidden="1" customHeight="1" x14ac:dyDescent="0.2"/>
    <row r="1041" ht="14.25" hidden="1" customHeight="1" x14ac:dyDescent="0.2"/>
    <row r="1042" ht="14.25" hidden="1" customHeight="1" x14ac:dyDescent="0.2"/>
    <row r="1043" ht="14.25" hidden="1" customHeight="1" x14ac:dyDescent="0.2"/>
    <row r="1044" ht="14.25" hidden="1" customHeight="1" x14ac:dyDescent="0.2"/>
    <row r="1045" ht="14.25" hidden="1" customHeight="1" x14ac:dyDescent="0.2"/>
    <row r="1046" ht="14.25" hidden="1" customHeight="1" x14ac:dyDescent="0.2"/>
    <row r="1047" ht="14.25" hidden="1" customHeight="1" x14ac:dyDescent="0.2"/>
    <row r="1048" ht="14.25" hidden="1" customHeight="1" x14ac:dyDescent="0.2"/>
    <row r="1049" ht="14.25" hidden="1" customHeight="1" x14ac:dyDescent="0.2"/>
    <row r="1050" ht="14.25" hidden="1" customHeight="1" x14ac:dyDescent="0.2"/>
    <row r="1051" ht="14.25" hidden="1" customHeight="1" x14ac:dyDescent="0.2"/>
    <row r="1052" ht="14.25" hidden="1" customHeight="1" x14ac:dyDescent="0.2"/>
    <row r="1053" ht="14.25" hidden="1" customHeight="1" x14ac:dyDescent="0.2"/>
    <row r="1054" ht="14.25" hidden="1" customHeight="1" x14ac:dyDescent="0.2"/>
    <row r="1055" ht="14.25" hidden="1" customHeight="1" x14ac:dyDescent="0.2"/>
    <row r="1056" ht="14.25" hidden="1" customHeight="1" x14ac:dyDescent="0.2"/>
    <row r="1057" ht="14.25" hidden="1" customHeight="1" x14ac:dyDescent="0.2"/>
    <row r="1058" ht="14.25" hidden="1" customHeight="1" x14ac:dyDescent="0.2"/>
    <row r="1059" ht="14.25" hidden="1" customHeight="1" x14ac:dyDescent="0.2"/>
    <row r="1060" ht="14.25" hidden="1" customHeight="1" x14ac:dyDescent="0.2"/>
    <row r="1061" ht="14.25" hidden="1" customHeight="1" x14ac:dyDescent="0.2"/>
    <row r="1062" ht="14.25" hidden="1" customHeight="1" x14ac:dyDescent="0.2"/>
    <row r="1063" ht="14.25" hidden="1" customHeight="1" x14ac:dyDescent="0.2"/>
    <row r="1064" ht="14.25" hidden="1" customHeight="1" x14ac:dyDescent="0.2"/>
    <row r="1065" ht="14.25" hidden="1" customHeight="1" x14ac:dyDescent="0.2"/>
    <row r="1066" ht="14.25" hidden="1" customHeight="1" x14ac:dyDescent="0.2"/>
    <row r="1067" ht="14.25" hidden="1" customHeight="1" x14ac:dyDescent="0.2"/>
    <row r="1068" ht="14.25" hidden="1" customHeight="1" x14ac:dyDescent="0.2"/>
    <row r="1069" ht="14.25" hidden="1" customHeight="1" x14ac:dyDescent="0.2"/>
    <row r="1070" ht="14.25" hidden="1" customHeight="1" x14ac:dyDescent="0.2"/>
    <row r="1071" ht="14.25" hidden="1" customHeight="1" x14ac:dyDescent="0.2"/>
    <row r="1072" ht="14.25" hidden="1" customHeight="1" x14ac:dyDescent="0.2"/>
    <row r="1073" ht="14.25" hidden="1" customHeight="1" x14ac:dyDescent="0.2"/>
    <row r="1074" ht="14.25" hidden="1" customHeight="1" x14ac:dyDescent="0.2"/>
    <row r="1075" ht="14.25" hidden="1" customHeight="1" x14ac:dyDescent="0.2"/>
    <row r="1076" ht="14.25" hidden="1" customHeight="1" x14ac:dyDescent="0.2"/>
    <row r="1077" ht="14.25" hidden="1" customHeight="1" x14ac:dyDescent="0.2"/>
    <row r="1078" ht="14.25" hidden="1" customHeight="1" x14ac:dyDescent="0.2"/>
    <row r="1079" ht="14.25" hidden="1" customHeight="1" x14ac:dyDescent="0.2"/>
    <row r="1080" ht="14.25" hidden="1" customHeight="1" x14ac:dyDescent="0.2"/>
    <row r="1081" ht="14.25" hidden="1" customHeight="1" x14ac:dyDescent="0.2"/>
    <row r="1082" ht="14.25" hidden="1" customHeight="1" x14ac:dyDescent="0.2"/>
    <row r="1083" ht="14.25" hidden="1" customHeight="1" x14ac:dyDescent="0.2"/>
    <row r="1084" ht="14.25" hidden="1" customHeight="1" x14ac:dyDescent="0.2"/>
    <row r="1085" ht="14.25" hidden="1" customHeight="1" x14ac:dyDescent="0.2"/>
    <row r="1086" ht="14.25" hidden="1" customHeight="1" x14ac:dyDescent="0.2"/>
    <row r="1087" ht="14.25" hidden="1" customHeight="1" x14ac:dyDescent="0.2"/>
    <row r="1088" ht="14.25" hidden="1" customHeight="1" x14ac:dyDescent="0.2"/>
    <row r="1089" ht="14.25" hidden="1" customHeight="1" x14ac:dyDescent="0.2"/>
    <row r="1090" ht="14.25" hidden="1" customHeight="1" x14ac:dyDescent="0.2"/>
    <row r="1091" ht="14.25" hidden="1" customHeight="1" x14ac:dyDescent="0.2"/>
    <row r="1092" ht="14.25" hidden="1" customHeight="1" x14ac:dyDescent="0.2"/>
    <row r="1093" ht="14.25" hidden="1" customHeight="1" x14ac:dyDescent="0.2"/>
    <row r="1094" ht="14.25" hidden="1" customHeight="1" x14ac:dyDescent="0.2"/>
    <row r="1095" ht="14.25" hidden="1" customHeight="1" x14ac:dyDescent="0.2"/>
    <row r="1096" ht="14.25" hidden="1" customHeight="1" x14ac:dyDescent="0.2"/>
    <row r="1097" ht="14.25" hidden="1" customHeight="1" x14ac:dyDescent="0.2"/>
    <row r="1098" ht="14.25" hidden="1" customHeight="1" x14ac:dyDescent="0.2"/>
    <row r="1099" ht="14.25" hidden="1" customHeight="1" x14ac:dyDescent="0.2"/>
    <row r="1100" ht="14.25" hidden="1" customHeight="1" x14ac:dyDescent="0.2"/>
    <row r="1101" ht="14.25" hidden="1" customHeight="1" x14ac:dyDescent="0.2"/>
    <row r="1102" ht="14.25" hidden="1" customHeight="1" x14ac:dyDescent="0.2"/>
    <row r="1103" ht="14.25" hidden="1" customHeight="1" x14ac:dyDescent="0.2"/>
    <row r="1104" ht="14.25" hidden="1" customHeight="1" x14ac:dyDescent="0.2"/>
    <row r="1105" ht="14.25" hidden="1" customHeight="1" x14ac:dyDescent="0.2"/>
    <row r="1106" ht="14.25" hidden="1" customHeight="1" x14ac:dyDescent="0.2"/>
    <row r="1107" ht="14.25" hidden="1" customHeight="1" x14ac:dyDescent="0.2"/>
    <row r="1108" ht="14.25" hidden="1" customHeight="1" x14ac:dyDescent="0.2"/>
    <row r="1109" ht="14.25" hidden="1" customHeight="1" x14ac:dyDescent="0.2"/>
    <row r="1110" ht="14.25" hidden="1" customHeight="1" x14ac:dyDescent="0.2"/>
    <row r="1111" ht="14.25" hidden="1" customHeight="1" x14ac:dyDescent="0.2"/>
    <row r="1112" ht="14.25" hidden="1" customHeight="1" x14ac:dyDescent="0.2"/>
    <row r="1113" ht="14.25" hidden="1" customHeight="1" x14ac:dyDescent="0.2"/>
    <row r="1114" ht="14.25" hidden="1" customHeight="1" x14ac:dyDescent="0.2"/>
    <row r="1115" ht="14.25" hidden="1" customHeight="1" x14ac:dyDescent="0.2"/>
    <row r="1116" ht="14.25" hidden="1" customHeight="1" x14ac:dyDescent="0.2"/>
    <row r="1117" ht="14.25" hidden="1" customHeight="1" x14ac:dyDescent="0.2"/>
    <row r="1118" ht="14.25" hidden="1" customHeight="1" x14ac:dyDescent="0.2"/>
    <row r="1119" ht="14.25" hidden="1" customHeight="1" x14ac:dyDescent="0.2"/>
    <row r="1120" ht="14.25" hidden="1" customHeight="1" x14ac:dyDescent="0.2"/>
    <row r="1121" ht="14.25" hidden="1" customHeight="1" x14ac:dyDescent="0.2"/>
    <row r="1122" ht="14.25" hidden="1" customHeight="1" x14ac:dyDescent="0.2"/>
    <row r="1123" ht="14.25" hidden="1" customHeight="1" x14ac:dyDescent="0.2"/>
    <row r="1124" ht="14.25" hidden="1" customHeight="1" x14ac:dyDescent="0.2"/>
    <row r="1125" ht="14.25" hidden="1" customHeight="1" x14ac:dyDescent="0.2"/>
    <row r="1126" ht="14.25" hidden="1" customHeight="1" x14ac:dyDescent="0.2"/>
    <row r="1127" ht="14.25" hidden="1" customHeight="1" x14ac:dyDescent="0.2"/>
    <row r="1128" ht="14.25" hidden="1" customHeight="1" x14ac:dyDescent="0.2"/>
    <row r="1129" ht="14.25" hidden="1" customHeight="1" x14ac:dyDescent="0.2"/>
    <row r="1130" ht="14.25" hidden="1" customHeight="1" x14ac:dyDescent="0.2"/>
    <row r="1131" ht="14.25" hidden="1" customHeight="1" x14ac:dyDescent="0.2"/>
    <row r="1132" ht="14.25" hidden="1" customHeight="1" x14ac:dyDescent="0.2"/>
    <row r="1133" ht="14.25" hidden="1" customHeight="1" x14ac:dyDescent="0.2"/>
    <row r="1134" ht="14.25" hidden="1" customHeight="1" x14ac:dyDescent="0.2"/>
    <row r="1135" ht="14.25" hidden="1" customHeight="1" x14ac:dyDescent="0.2"/>
    <row r="1136" ht="14.25" hidden="1" customHeight="1" x14ac:dyDescent="0.2"/>
    <row r="1137" ht="14.25" hidden="1" customHeight="1" x14ac:dyDescent="0.2"/>
    <row r="1138" ht="14.25" hidden="1" customHeight="1" x14ac:dyDescent="0.2"/>
    <row r="1139" ht="14.25" hidden="1" customHeight="1" x14ac:dyDescent="0.2"/>
    <row r="1140" ht="14.25" hidden="1" customHeight="1" x14ac:dyDescent="0.2"/>
    <row r="1141" ht="14.25" hidden="1" customHeight="1" x14ac:dyDescent="0.2"/>
    <row r="1142" ht="14.25" hidden="1" customHeight="1" x14ac:dyDescent="0.2"/>
    <row r="1143" ht="14.25" hidden="1" customHeight="1" x14ac:dyDescent="0.2"/>
    <row r="1144" ht="14.25" hidden="1" customHeight="1" x14ac:dyDescent="0.2"/>
    <row r="1145" ht="14.25" hidden="1" customHeight="1" x14ac:dyDescent="0.2"/>
    <row r="1146" ht="14.25" hidden="1" customHeight="1" x14ac:dyDescent="0.2"/>
    <row r="1147" ht="14.25" hidden="1" customHeight="1" x14ac:dyDescent="0.2"/>
    <row r="1148" ht="14.25" hidden="1" customHeight="1" x14ac:dyDescent="0.2"/>
    <row r="1149" ht="14.25" hidden="1" customHeight="1" x14ac:dyDescent="0.2"/>
    <row r="1150" ht="14.25" hidden="1" customHeight="1" x14ac:dyDescent="0.2"/>
    <row r="1151" ht="14.25" hidden="1" customHeight="1" x14ac:dyDescent="0.2"/>
    <row r="1152" ht="14.25" hidden="1" customHeight="1" x14ac:dyDescent="0.2"/>
    <row r="1153" ht="14.25" hidden="1" customHeight="1" x14ac:dyDescent="0.2"/>
    <row r="1154" ht="14.25" hidden="1" customHeight="1" x14ac:dyDescent="0.2"/>
    <row r="1155" ht="14.25" hidden="1" customHeight="1" x14ac:dyDescent="0.2"/>
    <row r="1156" ht="14.25" hidden="1" customHeight="1" x14ac:dyDescent="0.2"/>
    <row r="1157" ht="14.25" hidden="1" customHeight="1" x14ac:dyDescent="0.2"/>
    <row r="1158" ht="14.25" hidden="1" customHeight="1" x14ac:dyDescent="0.2"/>
    <row r="1159" ht="14.25" hidden="1" customHeight="1" x14ac:dyDescent="0.2"/>
    <row r="1160" ht="14.25" hidden="1" customHeight="1" x14ac:dyDescent="0.2"/>
    <row r="1161" ht="14.25" hidden="1" customHeight="1" x14ac:dyDescent="0.2"/>
    <row r="1162" ht="14.25" hidden="1" customHeight="1" x14ac:dyDescent="0.2"/>
    <row r="1163" ht="14.25" hidden="1" customHeight="1" x14ac:dyDescent="0.2"/>
    <row r="1164" ht="14.25" hidden="1" customHeight="1" x14ac:dyDescent="0.2"/>
    <row r="1165" ht="14.25" hidden="1" customHeight="1" x14ac:dyDescent="0.2"/>
    <row r="1166" ht="14.25" hidden="1" customHeight="1" x14ac:dyDescent="0.2"/>
    <row r="1167" ht="14.25" hidden="1" customHeight="1" x14ac:dyDescent="0.2"/>
    <row r="1168" ht="14.25" hidden="1" customHeight="1" x14ac:dyDescent="0.2"/>
    <row r="1169" ht="14.25" hidden="1" customHeight="1" x14ac:dyDescent="0.2"/>
    <row r="1170" ht="14.25" hidden="1" customHeight="1" x14ac:dyDescent="0.2"/>
    <row r="1171" ht="14.25" hidden="1" customHeight="1" x14ac:dyDescent="0.2"/>
    <row r="1172" ht="14.25" hidden="1" customHeight="1" x14ac:dyDescent="0.2"/>
    <row r="1173" ht="14.25" hidden="1" customHeight="1" x14ac:dyDescent="0.2"/>
    <row r="1174" ht="14.25" hidden="1" customHeight="1" x14ac:dyDescent="0.2"/>
    <row r="1175" ht="14.25" hidden="1" customHeight="1" x14ac:dyDescent="0.2"/>
    <row r="1176" ht="14.25" hidden="1" customHeight="1" x14ac:dyDescent="0.2"/>
    <row r="1177" ht="14.25" hidden="1" customHeight="1" x14ac:dyDescent="0.2"/>
    <row r="1178" ht="14.25" hidden="1" customHeight="1" x14ac:dyDescent="0.2"/>
    <row r="1179" ht="14.25" hidden="1" customHeight="1" x14ac:dyDescent="0.2"/>
    <row r="1180" ht="14.25" hidden="1" customHeight="1" x14ac:dyDescent="0.2"/>
    <row r="1181" ht="14.25" hidden="1" customHeight="1" x14ac:dyDescent="0.2"/>
    <row r="1182" ht="14.25" hidden="1" customHeight="1" x14ac:dyDescent="0.2"/>
    <row r="1183" ht="14.25" hidden="1" customHeight="1" x14ac:dyDescent="0.2"/>
    <row r="1184" ht="14.25" hidden="1" customHeight="1" x14ac:dyDescent="0.2"/>
    <row r="1185" ht="14.25" hidden="1" customHeight="1" x14ac:dyDescent="0.2"/>
    <row r="1186" ht="14.25" hidden="1" customHeight="1" x14ac:dyDescent="0.2"/>
    <row r="1187" ht="14.25" hidden="1" customHeight="1" x14ac:dyDescent="0.2"/>
    <row r="1188" ht="14.25" hidden="1" customHeight="1" x14ac:dyDescent="0.2"/>
    <row r="1189" ht="14.25" hidden="1" customHeight="1" x14ac:dyDescent="0.2"/>
    <row r="1190" ht="14.25" hidden="1" customHeight="1" x14ac:dyDescent="0.2"/>
    <row r="1191" ht="14.25" hidden="1" customHeight="1" x14ac:dyDescent="0.2"/>
    <row r="1192" ht="14.25" hidden="1" customHeight="1" x14ac:dyDescent="0.2"/>
    <row r="1193" ht="14.25" hidden="1" customHeight="1" x14ac:dyDescent="0.2"/>
    <row r="1194" ht="14.25" hidden="1" customHeight="1" x14ac:dyDescent="0.2"/>
    <row r="1195" ht="14.25" hidden="1" customHeight="1" x14ac:dyDescent="0.2"/>
    <row r="1196" ht="14.25" hidden="1" customHeight="1" x14ac:dyDescent="0.2"/>
    <row r="1197" ht="14.25" hidden="1" customHeight="1" x14ac:dyDescent="0.2"/>
    <row r="1198" ht="14.25" hidden="1" customHeight="1" x14ac:dyDescent="0.2"/>
    <row r="1199" ht="14.25" hidden="1" customHeight="1" x14ac:dyDescent="0.2"/>
    <row r="1200" ht="14.25" hidden="1" customHeight="1" x14ac:dyDescent="0.2"/>
    <row r="1201" ht="14.25" hidden="1" customHeight="1" x14ac:dyDescent="0.2"/>
    <row r="1202" ht="14.25" hidden="1" customHeight="1" x14ac:dyDescent="0.2"/>
    <row r="1203" ht="14.25" hidden="1" customHeight="1" x14ac:dyDescent="0.2"/>
    <row r="1204" ht="14.25" hidden="1" customHeight="1" x14ac:dyDescent="0.2"/>
    <row r="1205" ht="14.25" hidden="1" customHeight="1" x14ac:dyDescent="0.2"/>
    <row r="1206" ht="14.25" hidden="1" customHeight="1" x14ac:dyDescent="0.2"/>
    <row r="1207" ht="14.25" hidden="1" customHeight="1" x14ac:dyDescent="0.2"/>
    <row r="1208" ht="14.25" hidden="1" customHeight="1" x14ac:dyDescent="0.2"/>
    <row r="1209" ht="14.25" hidden="1" customHeight="1" x14ac:dyDescent="0.2"/>
    <row r="1210" ht="14.25" hidden="1" customHeight="1" x14ac:dyDescent="0.2"/>
    <row r="1211" ht="14.25" hidden="1" customHeight="1" x14ac:dyDescent="0.2"/>
    <row r="1212" ht="14.25" hidden="1" customHeight="1" x14ac:dyDescent="0.2"/>
    <row r="1213" ht="14.25" hidden="1" customHeight="1" x14ac:dyDescent="0.2"/>
    <row r="1214" ht="14.25" hidden="1" customHeight="1" x14ac:dyDescent="0.2"/>
    <row r="1215" ht="14.25" hidden="1" customHeight="1" x14ac:dyDescent="0.2"/>
    <row r="1216" ht="14.25" hidden="1" customHeight="1" x14ac:dyDescent="0.2"/>
    <row r="1217" ht="14.25" hidden="1" customHeight="1" x14ac:dyDescent="0.2"/>
    <row r="1218" ht="14.25" hidden="1" customHeight="1" x14ac:dyDescent="0.2"/>
    <row r="1219" ht="14.25" hidden="1" customHeight="1" x14ac:dyDescent="0.2"/>
    <row r="1220" ht="14.25" hidden="1" customHeight="1" x14ac:dyDescent="0.2"/>
    <row r="1221" ht="14.25" hidden="1" customHeight="1" x14ac:dyDescent="0.2"/>
    <row r="1222" ht="14.25" hidden="1" customHeight="1" x14ac:dyDescent="0.2"/>
    <row r="1223" ht="14.25" hidden="1" customHeight="1" x14ac:dyDescent="0.2"/>
    <row r="1224" ht="14.25" hidden="1" customHeight="1" x14ac:dyDescent="0.2"/>
    <row r="1225" ht="14.25" hidden="1" customHeight="1" x14ac:dyDescent="0.2"/>
    <row r="1226" ht="14.25" hidden="1" customHeight="1" x14ac:dyDescent="0.2"/>
    <row r="1227" ht="14.25" hidden="1" customHeight="1" x14ac:dyDescent="0.2"/>
    <row r="1228" ht="14.25" hidden="1" customHeight="1" x14ac:dyDescent="0.2"/>
    <row r="1229" ht="14.25" hidden="1" customHeight="1" x14ac:dyDescent="0.2"/>
    <row r="1230" ht="14.25" hidden="1" customHeight="1" x14ac:dyDescent="0.2"/>
    <row r="1231" ht="14.25" hidden="1" customHeight="1" x14ac:dyDescent="0.2"/>
    <row r="1232" ht="14.25" hidden="1" customHeight="1" x14ac:dyDescent="0.2"/>
    <row r="1233" ht="14.25" hidden="1" customHeight="1" x14ac:dyDescent="0.2"/>
    <row r="1234" ht="14.25" hidden="1" customHeight="1" x14ac:dyDescent="0.2"/>
    <row r="1235" ht="14.25" hidden="1" customHeight="1" x14ac:dyDescent="0.2"/>
    <row r="1236" ht="14.25" hidden="1" customHeight="1" x14ac:dyDescent="0.2"/>
    <row r="1237" ht="14.25" hidden="1" customHeight="1" x14ac:dyDescent="0.2"/>
    <row r="1238" ht="14.25" hidden="1" customHeight="1" x14ac:dyDescent="0.2"/>
    <row r="1239" ht="14.25" hidden="1" customHeight="1" x14ac:dyDescent="0.2"/>
    <row r="1240" ht="14.25" hidden="1" customHeight="1" x14ac:dyDescent="0.2"/>
    <row r="1241" ht="14.25" hidden="1" customHeight="1" x14ac:dyDescent="0.2"/>
    <row r="1242" ht="14.25" hidden="1" customHeight="1" x14ac:dyDescent="0.2"/>
    <row r="1243" ht="14.25" hidden="1" customHeight="1" x14ac:dyDescent="0.2"/>
    <row r="1244" ht="14.25" hidden="1" customHeight="1" x14ac:dyDescent="0.2"/>
    <row r="1245" ht="14.25" hidden="1" customHeight="1" x14ac:dyDescent="0.2"/>
    <row r="1246" ht="14.25" hidden="1" customHeight="1" x14ac:dyDescent="0.2"/>
    <row r="1247" ht="14.25" hidden="1" customHeight="1" x14ac:dyDescent="0.2"/>
    <row r="1248" ht="14.25" hidden="1" customHeight="1" x14ac:dyDescent="0.2"/>
    <row r="1249" ht="14.25" hidden="1" customHeight="1" x14ac:dyDescent="0.2"/>
    <row r="1250" ht="14.25" hidden="1" customHeight="1" x14ac:dyDescent="0.2"/>
    <row r="1251" ht="14.25" hidden="1" customHeight="1" x14ac:dyDescent="0.2"/>
    <row r="1252" ht="14.25" hidden="1" customHeight="1" x14ac:dyDescent="0.2"/>
    <row r="1253" ht="14.25" hidden="1" customHeight="1" x14ac:dyDescent="0.2"/>
    <row r="1254" ht="14.25" hidden="1" customHeight="1" x14ac:dyDescent="0.2"/>
    <row r="1255" ht="14.25" hidden="1" customHeight="1" x14ac:dyDescent="0.2"/>
    <row r="1256" ht="14.25" hidden="1" customHeight="1" x14ac:dyDescent="0.2"/>
    <row r="1257" ht="14.25" hidden="1" customHeight="1" x14ac:dyDescent="0.2"/>
    <row r="1258" ht="14.25" hidden="1" customHeight="1" x14ac:dyDescent="0.2"/>
    <row r="1259" ht="14.25" hidden="1" customHeight="1" x14ac:dyDescent="0.2"/>
    <row r="1260" ht="14.25" hidden="1" customHeight="1" x14ac:dyDescent="0.2"/>
    <row r="1261" ht="14.25" hidden="1" customHeight="1" x14ac:dyDescent="0.2"/>
    <row r="1262" ht="14.25" hidden="1" customHeight="1" x14ac:dyDescent="0.2"/>
    <row r="1263" ht="14.25" hidden="1" customHeight="1" x14ac:dyDescent="0.2"/>
    <row r="1264" ht="14.25" hidden="1" customHeight="1" x14ac:dyDescent="0.2"/>
    <row r="1265" ht="14.25" hidden="1" customHeight="1" x14ac:dyDescent="0.2"/>
    <row r="1266" ht="14.25" hidden="1" customHeight="1" x14ac:dyDescent="0.2"/>
    <row r="1267" ht="14.25" hidden="1" customHeight="1" x14ac:dyDescent="0.2"/>
    <row r="1268" ht="14.25" hidden="1" customHeight="1" x14ac:dyDescent="0.2"/>
    <row r="1269" ht="14.25" hidden="1" customHeight="1" x14ac:dyDescent="0.2"/>
    <row r="1270" ht="14.25" hidden="1" customHeight="1" x14ac:dyDescent="0.2"/>
    <row r="1271" ht="14.25" hidden="1" customHeight="1" x14ac:dyDescent="0.2"/>
    <row r="1272" ht="14.25" hidden="1" customHeight="1" x14ac:dyDescent="0.2"/>
    <row r="1273" ht="14.25" hidden="1" customHeight="1" x14ac:dyDescent="0.2"/>
    <row r="1274" ht="14.25" hidden="1" customHeight="1" x14ac:dyDescent="0.2"/>
    <row r="1275" ht="14.25" hidden="1" customHeight="1" x14ac:dyDescent="0.2"/>
    <row r="1276" ht="14.25" hidden="1" customHeight="1" x14ac:dyDescent="0.2"/>
    <row r="1277" ht="14.25" hidden="1" customHeight="1" x14ac:dyDescent="0.2"/>
    <row r="1278" ht="14.25" hidden="1" customHeight="1" x14ac:dyDescent="0.2"/>
    <row r="1279" ht="14.25" hidden="1" customHeight="1" x14ac:dyDescent="0.2"/>
    <row r="1280" ht="14.25" hidden="1" customHeight="1" x14ac:dyDescent="0.2"/>
    <row r="1281" ht="14.25" hidden="1" customHeight="1" x14ac:dyDescent="0.2"/>
    <row r="1282" ht="14.25" hidden="1" customHeight="1" x14ac:dyDescent="0.2"/>
    <row r="1283" ht="14.25" hidden="1" customHeight="1" x14ac:dyDescent="0.2"/>
    <row r="1284" ht="14.25" hidden="1" customHeight="1" x14ac:dyDescent="0.2"/>
    <row r="1285" ht="14.25" hidden="1" customHeight="1" x14ac:dyDescent="0.2"/>
    <row r="1286" ht="14.25" hidden="1" customHeight="1" x14ac:dyDescent="0.2"/>
    <row r="1287" ht="14.25" hidden="1" customHeight="1" x14ac:dyDescent="0.2"/>
    <row r="1288" ht="14.25" hidden="1" customHeight="1" x14ac:dyDescent="0.2"/>
    <row r="1289" ht="14.25" hidden="1" customHeight="1" x14ac:dyDescent="0.2"/>
    <row r="1290" ht="14.25" hidden="1" customHeight="1" x14ac:dyDescent="0.2"/>
    <row r="1291" ht="14.25" hidden="1" customHeight="1" x14ac:dyDescent="0.2"/>
    <row r="1292" ht="14.25" hidden="1" customHeight="1" x14ac:dyDescent="0.2"/>
    <row r="1293" ht="14.25" hidden="1" customHeight="1" x14ac:dyDescent="0.2"/>
    <row r="1294" ht="14.25" hidden="1" customHeight="1" x14ac:dyDescent="0.2"/>
    <row r="1295" ht="14.25" hidden="1" customHeight="1" x14ac:dyDescent="0.2"/>
    <row r="1296" ht="14.25" hidden="1" customHeight="1" x14ac:dyDescent="0.2"/>
    <row r="1297" ht="14.25" hidden="1" customHeight="1" x14ac:dyDescent="0.2"/>
    <row r="1298" ht="14.25" hidden="1" customHeight="1" x14ac:dyDescent="0.2"/>
    <row r="1299" ht="14.25" hidden="1" customHeight="1" x14ac:dyDescent="0.2"/>
    <row r="1300" ht="14.25" hidden="1" customHeight="1" x14ac:dyDescent="0.2"/>
    <row r="1301" ht="14.25" hidden="1" customHeight="1" x14ac:dyDescent="0.2"/>
    <row r="1302" ht="14.25" hidden="1" customHeight="1" x14ac:dyDescent="0.2"/>
    <row r="1303" ht="14.25" hidden="1" customHeight="1" x14ac:dyDescent="0.2"/>
    <row r="1304" ht="14.25" hidden="1" customHeight="1" x14ac:dyDescent="0.2"/>
    <row r="1305" ht="14.25" hidden="1" customHeight="1" x14ac:dyDescent="0.2"/>
    <row r="1306" ht="14.25" hidden="1" customHeight="1" x14ac:dyDescent="0.2"/>
    <row r="1307" ht="14.25" hidden="1" customHeight="1" x14ac:dyDescent="0.2"/>
    <row r="1308" ht="14.25" hidden="1" customHeight="1" x14ac:dyDescent="0.2"/>
    <row r="1309" ht="14.25" hidden="1" customHeight="1" x14ac:dyDescent="0.2"/>
    <row r="1310" ht="14.25" hidden="1" customHeight="1" x14ac:dyDescent="0.2"/>
    <row r="1311" ht="14.25" hidden="1" customHeight="1" x14ac:dyDescent="0.2"/>
    <row r="1312" ht="14.25" hidden="1" customHeight="1" x14ac:dyDescent="0.2"/>
    <row r="1313" ht="14.25" hidden="1" customHeight="1" x14ac:dyDescent="0.2"/>
    <row r="1314" ht="14.25" hidden="1" customHeight="1" x14ac:dyDescent="0.2"/>
    <row r="1315" ht="14.25" hidden="1" customHeight="1" x14ac:dyDescent="0.2"/>
    <row r="1316" ht="14.25" hidden="1" customHeight="1" x14ac:dyDescent="0.2"/>
    <row r="1317" ht="14.25" hidden="1" customHeight="1" x14ac:dyDescent="0.2"/>
    <row r="1318" ht="14.25" hidden="1" customHeight="1" x14ac:dyDescent="0.2"/>
    <row r="1319" ht="14.25" hidden="1" customHeight="1" x14ac:dyDescent="0.2"/>
    <row r="1320" ht="14.25" hidden="1" customHeight="1" x14ac:dyDescent="0.2"/>
    <row r="1321" ht="14.25" hidden="1" customHeight="1" x14ac:dyDescent="0.2"/>
    <row r="1322" ht="14.25" hidden="1" customHeight="1" x14ac:dyDescent="0.2"/>
    <row r="1323" ht="14.25" hidden="1" customHeight="1" x14ac:dyDescent="0.2"/>
    <row r="1324" ht="14.25" hidden="1" customHeight="1" x14ac:dyDescent="0.2"/>
    <row r="1325" ht="14.25" hidden="1" customHeight="1" x14ac:dyDescent="0.2"/>
    <row r="1326" ht="14.25" hidden="1" customHeight="1" x14ac:dyDescent="0.2"/>
    <row r="1327" ht="14.25" hidden="1" customHeight="1" x14ac:dyDescent="0.2"/>
    <row r="1328" ht="14.25" hidden="1" customHeight="1" x14ac:dyDescent="0.2"/>
    <row r="1329" ht="14.25" hidden="1" customHeight="1" x14ac:dyDescent="0.2"/>
    <row r="1330" ht="14.25" hidden="1" customHeight="1" x14ac:dyDescent="0.2"/>
    <row r="1331" ht="14.25" hidden="1" customHeight="1" x14ac:dyDescent="0.2"/>
    <row r="1332" ht="14.25" hidden="1" customHeight="1" x14ac:dyDescent="0.2"/>
    <row r="1333" ht="14.25" hidden="1" customHeight="1" x14ac:dyDescent="0.2"/>
    <row r="1334" ht="14.25" hidden="1" customHeight="1" x14ac:dyDescent="0.2"/>
    <row r="1335" ht="14.25" hidden="1" customHeight="1" x14ac:dyDescent="0.2"/>
    <row r="1336" ht="14.25" hidden="1" customHeight="1" x14ac:dyDescent="0.2"/>
    <row r="1337" ht="14.25" hidden="1" customHeight="1" x14ac:dyDescent="0.2"/>
    <row r="1338" ht="14.25" hidden="1" customHeight="1" x14ac:dyDescent="0.2"/>
    <row r="1339" ht="14.25" hidden="1" customHeight="1" x14ac:dyDescent="0.2"/>
    <row r="1340" ht="14.25" hidden="1" customHeight="1" x14ac:dyDescent="0.2"/>
    <row r="1341" ht="14.25" hidden="1" customHeight="1" x14ac:dyDescent="0.2"/>
    <row r="1342" ht="14.25" hidden="1" customHeight="1" x14ac:dyDescent="0.2"/>
    <row r="1343" ht="14.25" hidden="1" customHeight="1" x14ac:dyDescent="0.2"/>
    <row r="1344" ht="14.25" hidden="1" customHeight="1" x14ac:dyDescent="0.2"/>
    <row r="1345" ht="14.25" hidden="1" customHeight="1" x14ac:dyDescent="0.2"/>
    <row r="1346" ht="14.25" hidden="1" customHeight="1" x14ac:dyDescent="0.2"/>
    <row r="1347" ht="14.25" hidden="1" customHeight="1" x14ac:dyDescent="0.2"/>
    <row r="1348" ht="14.25" hidden="1" customHeight="1" x14ac:dyDescent="0.2"/>
    <row r="1349" ht="14.25" hidden="1" customHeight="1" x14ac:dyDescent="0.2"/>
    <row r="1350" ht="14.25" hidden="1" customHeight="1" x14ac:dyDescent="0.2"/>
    <row r="1351" ht="14.25" hidden="1" customHeight="1" x14ac:dyDescent="0.2"/>
    <row r="1352" ht="14.25" hidden="1" customHeight="1" x14ac:dyDescent="0.2"/>
    <row r="1353" ht="14.25" hidden="1" customHeight="1" x14ac:dyDescent="0.2"/>
    <row r="1354" ht="14.25" hidden="1" customHeight="1" x14ac:dyDescent="0.2"/>
    <row r="1355" ht="14.25" hidden="1" customHeight="1" x14ac:dyDescent="0.2"/>
    <row r="1356" ht="14.25" hidden="1" customHeight="1" x14ac:dyDescent="0.2"/>
    <row r="1357" ht="14.25" hidden="1" customHeight="1" x14ac:dyDescent="0.2"/>
    <row r="1358" ht="14.25" hidden="1" customHeight="1" x14ac:dyDescent="0.2"/>
    <row r="1359" ht="14.25" hidden="1" customHeight="1" x14ac:dyDescent="0.2"/>
    <row r="1360" ht="14.25" hidden="1" customHeight="1" x14ac:dyDescent="0.2"/>
    <row r="1361" ht="14.25" hidden="1" customHeight="1" x14ac:dyDescent="0.2"/>
    <row r="1362" ht="14.25" hidden="1" customHeight="1" x14ac:dyDescent="0.2"/>
    <row r="1363" ht="14.25" hidden="1" customHeight="1" x14ac:dyDescent="0.2"/>
    <row r="1364" ht="14.25" hidden="1" customHeight="1" x14ac:dyDescent="0.2"/>
    <row r="1365" ht="14.25" hidden="1" customHeight="1" x14ac:dyDescent="0.2"/>
    <row r="1366" ht="14.25" hidden="1" customHeight="1" x14ac:dyDescent="0.2"/>
    <row r="1367" ht="14.25" hidden="1" customHeight="1" x14ac:dyDescent="0.2"/>
    <row r="1368" ht="14.25" hidden="1" customHeight="1" x14ac:dyDescent="0.2"/>
    <row r="1369" ht="14.25" hidden="1" customHeight="1" x14ac:dyDescent="0.2"/>
    <row r="1370" ht="14.25" hidden="1" customHeight="1" x14ac:dyDescent="0.2"/>
    <row r="1371" ht="14.25" hidden="1" customHeight="1" x14ac:dyDescent="0.2"/>
    <row r="1372" ht="14.25" hidden="1" customHeight="1" x14ac:dyDescent="0.2"/>
    <row r="1373" ht="14.25" hidden="1" customHeight="1" x14ac:dyDescent="0.2"/>
    <row r="1374" ht="14.25" hidden="1" customHeight="1" x14ac:dyDescent="0.2"/>
    <row r="1375" ht="14.25" hidden="1" customHeight="1" x14ac:dyDescent="0.2"/>
    <row r="1376" ht="14.25" hidden="1" customHeight="1" x14ac:dyDescent="0.2"/>
    <row r="1377" ht="14.25" hidden="1" customHeight="1" x14ac:dyDescent="0.2"/>
    <row r="1378" ht="14.25" hidden="1" customHeight="1" x14ac:dyDescent="0.2"/>
    <row r="1379" ht="14.25" hidden="1" customHeight="1" x14ac:dyDescent="0.2"/>
    <row r="1380" ht="14.25" hidden="1" customHeight="1" x14ac:dyDescent="0.2"/>
    <row r="1381" ht="14.25" hidden="1" customHeight="1" x14ac:dyDescent="0.2"/>
    <row r="1382" ht="14.25" hidden="1" customHeight="1" x14ac:dyDescent="0.2"/>
    <row r="1383" ht="14.25" hidden="1" customHeight="1" x14ac:dyDescent="0.2"/>
    <row r="1384" ht="14.25" hidden="1" customHeight="1" x14ac:dyDescent="0.2"/>
    <row r="1385" ht="14.25" hidden="1" customHeight="1" x14ac:dyDescent="0.2"/>
    <row r="1386" ht="14.25" hidden="1" customHeight="1" x14ac:dyDescent="0.2"/>
    <row r="1387" ht="14.25" hidden="1" customHeight="1" x14ac:dyDescent="0.2"/>
    <row r="1388" ht="14.25" hidden="1" customHeight="1" x14ac:dyDescent="0.2"/>
    <row r="1389" ht="14.25" hidden="1" customHeight="1" x14ac:dyDescent="0.2"/>
    <row r="1390" ht="14.25" hidden="1" customHeight="1" x14ac:dyDescent="0.2"/>
    <row r="1391" ht="14.25" hidden="1" customHeight="1" x14ac:dyDescent="0.2"/>
    <row r="1392" ht="14.25" hidden="1" customHeight="1" x14ac:dyDescent="0.2"/>
    <row r="1393" ht="14.25" hidden="1" customHeight="1" x14ac:dyDescent="0.2"/>
    <row r="1394" ht="14.25" hidden="1" customHeight="1" x14ac:dyDescent="0.2"/>
    <row r="1395" ht="14.25" hidden="1" customHeight="1" x14ac:dyDescent="0.2"/>
    <row r="1396" ht="14.25" hidden="1" customHeight="1" x14ac:dyDescent="0.2"/>
    <row r="1397" ht="14.25" hidden="1" customHeight="1" x14ac:dyDescent="0.2"/>
    <row r="1398" ht="14.25" hidden="1" customHeight="1" x14ac:dyDescent="0.2"/>
    <row r="1399" ht="14.25" hidden="1" customHeight="1" x14ac:dyDescent="0.2"/>
    <row r="1400" ht="14.25" hidden="1" customHeight="1" x14ac:dyDescent="0.2"/>
    <row r="1401" ht="14.25" hidden="1" customHeight="1" x14ac:dyDescent="0.2"/>
    <row r="1402" ht="14.25" hidden="1" customHeight="1" x14ac:dyDescent="0.2"/>
    <row r="1403" ht="14.25" hidden="1" customHeight="1" x14ac:dyDescent="0.2"/>
    <row r="1404" ht="14.25" hidden="1" customHeight="1" x14ac:dyDescent="0.2"/>
    <row r="1405" ht="14.25" hidden="1" customHeight="1" x14ac:dyDescent="0.2"/>
    <row r="1406" ht="14.25" hidden="1" customHeight="1" x14ac:dyDescent="0.2"/>
    <row r="1407" ht="14.25" hidden="1" customHeight="1" x14ac:dyDescent="0.2"/>
    <row r="1408" ht="14.25" hidden="1" customHeight="1" x14ac:dyDescent="0.2"/>
    <row r="1409" ht="14.25" hidden="1" customHeight="1" x14ac:dyDescent="0.2"/>
    <row r="1410" ht="14.25" hidden="1" customHeight="1" x14ac:dyDescent="0.2"/>
    <row r="1411" ht="14.25" hidden="1" customHeight="1" x14ac:dyDescent="0.2"/>
    <row r="1412" ht="14.25" hidden="1" customHeight="1" x14ac:dyDescent="0.2"/>
    <row r="1413" ht="14.25" hidden="1" customHeight="1" x14ac:dyDescent="0.2"/>
    <row r="1414" ht="14.25" hidden="1" customHeight="1" x14ac:dyDescent="0.2"/>
    <row r="1415" ht="14.25" hidden="1" customHeight="1" x14ac:dyDescent="0.2"/>
    <row r="1416" ht="14.25" hidden="1" customHeight="1" x14ac:dyDescent="0.2"/>
    <row r="1417" ht="14.25" hidden="1" customHeight="1" x14ac:dyDescent="0.2"/>
    <row r="1418" ht="14.25" hidden="1" customHeight="1" x14ac:dyDescent="0.2"/>
    <row r="1419" ht="14.25" hidden="1" customHeight="1" x14ac:dyDescent="0.2"/>
    <row r="1420" ht="14.25" hidden="1" customHeight="1" x14ac:dyDescent="0.2"/>
    <row r="1421" ht="14.25" hidden="1" customHeight="1" x14ac:dyDescent="0.2"/>
    <row r="1422" ht="14.25" hidden="1" customHeight="1" x14ac:dyDescent="0.2"/>
    <row r="1423" ht="14.25" hidden="1" customHeight="1" x14ac:dyDescent="0.2"/>
    <row r="1424" ht="14.25" hidden="1" customHeight="1" x14ac:dyDescent="0.2"/>
    <row r="1425" ht="14.25" hidden="1" customHeight="1" x14ac:dyDescent="0.2"/>
    <row r="1426" ht="14.25" hidden="1" customHeight="1" x14ac:dyDescent="0.2"/>
    <row r="1427" ht="14.25" hidden="1" customHeight="1" x14ac:dyDescent="0.2"/>
    <row r="1428" ht="14.25" hidden="1" customHeight="1" x14ac:dyDescent="0.2"/>
    <row r="1429" ht="14.25" hidden="1" customHeight="1" x14ac:dyDescent="0.2"/>
    <row r="1430" ht="14.25" hidden="1" customHeight="1" x14ac:dyDescent="0.2"/>
    <row r="1431" ht="14.25" hidden="1" customHeight="1" x14ac:dyDescent="0.2"/>
    <row r="1432" ht="14.25" hidden="1" customHeight="1" x14ac:dyDescent="0.2"/>
    <row r="1433" ht="14.25" hidden="1" customHeight="1" x14ac:dyDescent="0.2"/>
    <row r="1434" ht="14.25" hidden="1" customHeight="1" x14ac:dyDescent="0.2"/>
    <row r="1435" ht="14.25" hidden="1" customHeight="1" x14ac:dyDescent="0.2"/>
    <row r="1436" ht="14.25" hidden="1" customHeight="1" x14ac:dyDescent="0.2"/>
    <row r="1437" ht="14.25" hidden="1" customHeight="1" x14ac:dyDescent="0.2"/>
    <row r="1438" ht="14.25" hidden="1" customHeight="1" x14ac:dyDescent="0.2"/>
    <row r="1439" ht="14.25" hidden="1" customHeight="1" x14ac:dyDescent="0.2"/>
    <row r="1440" ht="14.25" hidden="1" customHeight="1" x14ac:dyDescent="0.2"/>
    <row r="1441" ht="14.25" hidden="1" customHeight="1" x14ac:dyDescent="0.2"/>
    <row r="1442" ht="14.25" hidden="1" customHeight="1" x14ac:dyDescent="0.2"/>
    <row r="1443" ht="14.25" hidden="1" customHeight="1" x14ac:dyDescent="0.2"/>
    <row r="1444" ht="14.25" hidden="1" customHeight="1" x14ac:dyDescent="0.2"/>
    <row r="1445" ht="14.25" hidden="1" customHeight="1" x14ac:dyDescent="0.2"/>
    <row r="1446" ht="14.25" hidden="1" customHeight="1" x14ac:dyDescent="0.2"/>
    <row r="1447" ht="14.25" hidden="1" customHeight="1" x14ac:dyDescent="0.2"/>
    <row r="1448" ht="14.25" hidden="1" customHeight="1" x14ac:dyDescent="0.2"/>
    <row r="1449" ht="14.25" hidden="1" customHeight="1" x14ac:dyDescent="0.2"/>
    <row r="1450" ht="14.25" hidden="1" customHeight="1" x14ac:dyDescent="0.2"/>
    <row r="1451" ht="14.25" hidden="1" customHeight="1" x14ac:dyDescent="0.2"/>
    <row r="1452" ht="14.25" hidden="1" customHeight="1" x14ac:dyDescent="0.2"/>
    <row r="1453" ht="14.25" hidden="1" customHeight="1" x14ac:dyDescent="0.2"/>
    <row r="1454" ht="14.25" hidden="1" customHeight="1" x14ac:dyDescent="0.2"/>
    <row r="1455" ht="14.25" hidden="1" customHeight="1" x14ac:dyDescent="0.2"/>
    <row r="1456" ht="14.25" hidden="1" customHeight="1" x14ac:dyDescent="0.2"/>
    <row r="1457" ht="14.25" hidden="1" customHeight="1" x14ac:dyDescent="0.2"/>
    <row r="1458" ht="14.25" hidden="1" customHeight="1" x14ac:dyDescent="0.2"/>
    <row r="1459" ht="14.25" hidden="1" customHeight="1" x14ac:dyDescent="0.2"/>
    <row r="1460" ht="14.25" hidden="1" customHeight="1" x14ac:dyDescent="0.2"/>
    <row r="1461" ht="14.25" hidden="1" customHeight="1" x14ac:dyDescent="0.2"/>
    <row r="1462" ht="14.25" hidden="1" customHeight="1" x14ac:dyDescent="0.2"/>
    <row r="1463" ht="14.25" hidden="1" customHeight="1" x14ac:dyDescent="0.2"/>
    <row r="1464" ht="14.25" hidden="1" customHeight="1" x14ac:dyDescent="0.2"/>
    <row r="1465" ht="14.25" hidden="1" customHeight="1" x14ac:dyDescent="0.2"/>
    <row r="1466" ht="14.25" hidden="1" customHeight="1" x14ac:dyDescent="0.2"/>
    <row r="1467" ht="14.25" hidden="1" customHeight="1" x14ac:dyDescent="0.2"/>
    <row r="1468" ht="14.25" hidden="1" customHeight="1" x14ac:dyDescent="0.2"/>
    <row r="1469" ht="14.25" hidden="1" customHeight="1" x14ac:dyDescent="0.2"/>
    <row r="1470" ht="14.25" hidden="1" customHeight="1" x14ac:dyDescent="0.2"/>
    <row r="1471" ht="14.25" hidden="1" customHeight="1" x14ac:dyDescent="0.2"/>
    <row r="1472" ht="14.25" hidden="1" customHeight="1" x14ac:dyDescent="0.2"/>
    <row r="1473" ht="14.25" hidden="1" customHeight="1" x14ac:dyDescent="0.2"/>
    <row r="1474" ht="14.25" hidden="1" customHeight="1" x14ac:dyDescent="0.2"/>
    <row r="1475" ht="14.25" hidden="1" customHeight="1" x14ac:dyDescent="0.2"/>
    <row r="1476" ht="14.25" hidden="1" customHeight="1" x14ac:dyDescent="0.2"/>
    <row r="1477" ht="14.25" hidden="1" customHeight="1" x14ac:dyDescent="0.2"/>
    <row r="1478" ht="14.25" hidden="1" customHeight="1" x14ac:dyDescent="0.2"/>
    <row r="1479" ht="14.25" hidden="1" customHeight="1" x14ac:dyDescent="0.2"/>
    <row r="1480" ht="14.25" hidden="1" customHeight="1" x14ac:dyDescent="0.2"/>
    <row r="1481" ht="14.25" hidden="1" customHeight="1" x14ac:dyDescent="0.2"/>
    <row r="1482" ht="14.25" hidden="1" customHeight="1" x14ac:dyDescent="0.2"/>
    <row r="1483" ht="14.25" hidden="1" customHeight="1" x14ac:dyDescent="0.2"/>
    <row r="1484" ht="14.25" hidden="1" customHeight="1" x14ac:dyDescent="0.2"/>
    <row r="1485" ht="14.25" hidden="1" customHeight="1" x14ac:dyDescent="0.2"/>
    <row r="1486" ht="14.25" hidden="1" customHeight="1" x14ac:dyDescent="0.2"/>
    <row r="1487" ht="14.25" hidden="1" customHeight="1" x14ac:dyDescent="0.2"/>
    <row r="1488" ht="14.25" hidden="1" customHeight="1" x14ac:dyDescent="0.2"/>
    <row r="1489" ht="14.25" hidden="1" customHeight="1" x14ac:dyDescent="0.2"/>
    <row r="1490" ht="14.25" hidden="1" customHeight="1" x14ac:dyDescent="0.2"/>
    <row r="1491" ht="14.25" hidden="1" customHeight="1" x14ac:dyDescent="0.2"/>
    <row r="1492" ht="14.25" hidden="1" customHeight="1" x14ac:dyDescent="0.2"/>
    <row r="1493" ht="14.25" hidden="1" customHeight="1" x14ac:dyDescent="0.2"/>
    <row r="1494" ht="14.25" hidden="1" customHeight="1" x14ac:dyDescent="0.2"/>
    <row r="1495" ht="14.25" hidden="1" customHeight="1" x14ac:dyDescent="0.2"/>
    <row r="1496" ht="14.25" hidden="1" customHeight="1" x14ac:dyDescent="0.2"/>
    <row r="1497" ht="14.25" hidden="1" customHeight="1" x14ac:dyDescent="0.2"/>
    <row r="1498" ht="14.25" hidden="1" customHeight="1" x14ac:dyDescent="0.2"/>
    <row r="1499" ht="14.25" hidden="1" customHeight="1" x14ac:dyDescent="0.2"/>
    <row r="1500" ht="14.25" hidden="1" customHeight="1" x14ac:dyDescent="0.2"/>
    <row r="1501" ht="14.25" hidden="1" customHeight="1" x14ac:dyDescent="0.2"/>
    <row r="1502" ht="14.25" hidden="1" customHeight="1" x14ac:dyDescent="0.2"/>
    <row r="1503" ht="14.25" hidden="1" customHeight="1" x14ac:dyDescent="0.2"/>
    <row r="1504" ht="14.25" hidden="1" customHeight="1" x14ac:dyDescent="0.2"/>
    <row r="1505" ht="14.25" hidden="1" customHeight="1" x14ac:dyDescent="0.2"/>
    <row r="1506" ht="14.25" hidden="1" customHeight="1" x14ac:dyDescent="0.2"/>
    <row r="1507" ht="14.25" hidden="1" customHeight="1" x14ac:dyDescent="0.2"/>
    <row r="1508" ht="14.25" hidden="1" customHeight="1" x14ac:dyDescent="0.2"/>
    <row r="1509" ht="14.25" hidden="1" customHeight="1" x14ac:dyDescent="0.2"/>
    <row r="1510" ht="14.25" hidden="1" customHeight="1" x14ac:dyDescent="0.2"/>
    <row r="1511" ht="14.25" hidden="1" customHeight="1" x14ac:dyDescent="0.2"/>
    <row r="1512" ht="14.25" hidden="1" customHeight="1" x14ac:dyDescent="0.2"/>
    <row r="1513" ht="14.25" hidden="1" customHeight="1" x14ac:dyDescent="0.2"/>
    <row r="1514" ht="14.25" hidden="1" customHeight="1" x14ac:dyDescent="0.2"/>
    <row r="1515" ht="14.25" hidden="1" customHeight="1" x14ac:dyDescent="0.2"/>
    <row r="1516" ht="14.25" hidden="1" customHeight="1" x14ac:dyDescent="0.2"/>
    <row r="1517" ht="14.25" hidden="1" customHeight="1" x14ac:dyDescent="0.2"/>
    <row r="1518" ht="14.25" hidden="1" customHeight="1" x14ac:dyDescent="0.2"/>
    <row r="1519" ht="14.25" hidden="1" customHeight="1" x14ac:dyDescent="0.2"/>
    <row r="1520" ht="14.25" hidden="1" customHeight="1" x14ac:dyDescent="0.2"/>
    <row r="1521" ht="14.25" hidden="1" customHeight="1" x14ac:dyDescent="0.2"/>
    <row r="1522" ht="14.25" hidden="1" customHeight="1" x14ac:dyDescent="0.2"/>
    <row r="1523" ht="14.25" hidden="1" customHeight="1" x14ac:dyDescent="0.2"/>
    <row r="1524" ht="14.25" hidden="1" customHeight="1" x14ac:dyDescent="0.2"/>
    <row r="1525" ht="14.25" hidden="1" customHeight="1" x14ac:dyDescent="0.2"/>
    <row r="1526" ht="14.25" hidden="1" customHeight="1" x14ac:dyDescent="0.2"/>
    <row r="1527" ht="14.25" hidden="1" customHeight="1" x14ac:dyDescent="0.2"/>
    <row r="1528" ht="14.25" hidden="1" customHeight="1" x14ac:dyDescent="0.2"/>
    <row r="1529" ht="14.25" hidden="1" customHeight="1" x14ac:dyDescent="0.2"/>
    <row r="1530" ht="14.25" hidden="1" customHeight="1" x14ac:dyDescent="0.2"/>
    <row r="1531" ht="14.25" hidden="1" customHeight="1" x14ac:dyDescent="0.2"/>
    <row r="1532" ht="14.25" hidden="1" customHeight="1" x14ac:dyDescent="0.2"/>
    <row r="1533" ht="14.25" hidden="1" customHeight="1" x14ac:dyDescent="0.2"/>
    <row r="1534" ht="14.25" hidden="1" customHeight="1" x14ac:dyDescent="0.2"/>
    <row r="1535" ht="14.25" hidden="1" customHeight="1" x14ac:dyDescent="0.2"/>
    <row r="1536" ht="14.25" hidden="1" customHeight="1" x14ac:dyDescent="0.2"/>
    <row r="1537" ht="14.25" hidden="1" customHeight="1" x14ac:dyDescent="0.2"/>
    <row r="1538" ht="14.25" hidden="1" customHeight="1" x14ac:dyDescent="0.2"/>
    <row r="1539" ht="14.25" hidden="1" customHeight="1" x14ac:dyDescent="0.2"/>
    <row r="1540" ht="14.25" hidden="1" customHeight="1" x14ac:dyDescent="0.2"/>
    <row r="1541" ht="14.25" hidden="1" customHeight="1" x14ac:dyDescent="0.2"/>
    <row r="1542" ht="14.25" hidden="1" customHeight="1" x14ac:dyDescent="0.2"/>
    <row r="1543" ht="14.25" hidden="1" customHeight="1" x14ac:dyDescent="0.2"/>
    <row r="1544" ht="14.25" hidden="1" customHeight="1" x14ac:dyDescent="0.2"/>
    <row r="1545" ht="14.25" hidden="1" customHeight="1" x14ac:dyDescent="0.2"/>
    <row r="1546" ht="14.25" hidden="1" customHeight="1" x14ac:dyDescent="0.2"/>
    <row r="1547" ht="14.25" hidden="1" customHeight="1" x14ac:dyDescent="0.2"/>
    <row r="1548" ht="14.25" hidden="1" customHeight="1" x14ac:dyDescent="0.2"/>
    <row r="1549" ht="14.25" hidden="1" customHeight="1" x14ac:dyDescent="0.2"/>
    <row r="1550" ht="14.25" hidden="1" customHeight="1" x14ac:dyDescent="0.2"/>
    <row r="1551" ht="14.25" hidden="1" customHeight="1" x14ac:dyDescent="0.2"/>
    <row r="1552" ht="14.25" hidden="1" customHeight="1" x14ac:dyDescent="0.2"/>
    <row r="1553" ht="14.25" hidden="1" customHeight="1" x14ac:dyDescent="0.2"/>
    <row r="1554" ht="14.25" hidden="1" customHeight="1" x14ac:dyDescent="0.2"/>
    <row r="1555" ht="14.25" hidden="1" customHeight="1" x14ac:dyDescent="0.2"/>
    <row r="1556" ht="14.25" hidden="1" customHeight="1" x14ac:dyDescent="0.2"/>
    <row r="1557" ht="14.25" hidden="1" customHeight="1" x14ac:dyDescent="0.2"/>
    <row r="1558" ht="14.25" hidden="1" customHeight="1" x14ac:dyDescent="0.2"/>
    <row r="1559" ht="14.25" hidden="1" customHeight="1" x14ac:dyDescent="0.2"/>
    <row r="1560" ht="14.25" hidden="1" customHeight="1" x14ac:dyDescent="0.2"/>
    <row r="1561" ht="14.25" hidden="1" customHeight="1" x14ac:dyDescent="0.2"/>
    <row r="1562" ht="14.25" hidden="1" customHeight="1" x14ac:dyDescent="0.2"/>
    <row r="1563" ht="14.25" hidden="1" customHeight="1" x14ac:dyDescent="0.2"/>
    <row r="1564" ht="14.25" hidden="1" customHeight="1" x14ac:dyDescent="0.2"/>
    <row r="1565" ht="14.25" hidden="1" customHeight="1" x14ac:dyDescent="0.2"/>
    <row r="1566" ht="14.25" hidden="1" customHeight="1" x14ac:dyDescent="0.2"/>
    <row r="1567" ht="14.25" hidden="1" customHeight="1" x14ac:dyDescent="0.2"/>
    <row r="1568" ht="14.25" hidden="1" customHeight="1" x14ac:dyDescent="0.2"/>
    <row r="1569" ht="14.25" hidden="1" customHeight="1" x14ac:dyDescent="0.2"/>
    <row r="1570" ht="14.25" hidden="1" customHeight="1" x14ac:dyDescent="0.2"/>
    <row r="1571" ht="14.25" hidden="1" customHeight="1" x14ac:dyDescent="0.2"/>
    <row r="1572" ht="14.25" hidden="1" customHeight="1" x14ac:dyDescent="0.2"/>
    <row r="1573" ht="14.25" hidden="1" customHeight="1" x14ac:dyDescent="0.2"/>
    <row r="1574" ht="14.25" hidden="1" customHeight="1" x14ac:dyDescent="0.2"/>
    <row r="1575" ht="14.25" hidden="1" customHeight="1" x14ac:dyDescent="0.2"/>
    <row r="1576" ht="14.25" hidden="1" customHeight="1" x14ac:dyDescent="0.2"/>
    <row r="1577" ht="14.25" hidden="1" customHeight="1" x14ac:dyDescent="0.2"/>
    <row r="1578" ht="14.25" hidden="1" customHeight="1" x14ac:dyDescent="0.2"/>
    <row r="1579" ht="14.25" hidden="1" customHeight="1" x14ac:dyDescent="0.2"/>
    <row r="1580" ht="14.25" hidden="1" customHeight="1" x14ac:dyDescent="0.2"/>
    <row r="1581" ht="14.25" hidden="1" customHeight="1" x14ac:dyDescent="0.2"/>
    <row r="1582" ht="14.25" hidden="1" customHeight="1" x14ac:dyDescent="0.2"/>
    <row r="1583" ht="14.25" hidden="1" customHeight="1" x14ac:dyDescent="0.2"/>
    <row r="1584" ht="14.25" hidden="1" customHeight="1" x14ac:dyDescent="0.2"/>
    <row r="1585" ht="14.25" hidden="1" customHeight="1" x14ac:dyDescent="0.2"/>
    <row r="1586" ht="14.25" hidden="1" customHeight="1" x14ac:dyDescent="0.2"/>
    <row r="1587" ht="14.25" hidden="1" customHeight="1" x14ac:dyDescent="0.2"/>
    <row r="1588" ht="14.25" hidden="1" customHeight="1" x14ac:dyDescent="0.2"/>
    <row r="1589" ht="14.25" hidden="1" customHeight="1" x14ac:dyDescent="0.2"/>
    <row r="1590" ht="14.25" hidden="1" customHeight="1" x14ac:dyDescent="0.2"/>
    <row r="1591" ht="14.25" hidden="1" customHeight="1" x14ac:dyDescent="0.2"/>
    <row r="1592" ht="14.25" hidden="1" customHeight="1" x14ac:dyDescent="0.2"/>
    <row r="1593" ht="14.25" hidden="1" customHeight="1" x14ac:dyDescent="0.2"/>
    <row r="1594" ht="14.25" hidden="1" customHeight="1" x14ac:dyDescent="0.2"/>
    <row r="1595" ht="14.25" hidden="1" customHeight="1" x14ac:dyDescent="0.2"/>
    <row r="1596" ht="14.25" hidden="1" customHeight="1" x14ac:dyDescent="0.2"/>
    <row r="1597" ht="14.25" hidden="1" customHeight="1" x14ac:dyDescent="0.2"/>
    <row r="1598" ht="14.25" hidden="1" customHeight="1" x14ac:dyDescent="0.2"/>
    <row r="1599" ht="14.25" hidden="1" customHeight="1" x14ac:dyDescent="0.2"/>
    <row r="1600" ht="14.25" hidden="1" customHeight="1" x14ac:dyDescent="0.2"/>
    <row r="1601" ht="14.25" hidden="1" customHeight="1" x14ac:dyDescent="0.2"/>
    <row r="1602" ht="14.25" hidden="1" customHeight="1" x14ac:dyDescent="0.2"/>
    <row r="1603" ht="14.25" hidden="1" customHeight="1" x14ac:dyDescent="0.2"/>
    <row r="1604" ht="14.25" hidden="1" customHeight="1" x14ac:dyDescent="0.2"/>
    <row r="1605" ht="14.25" hidden="1" customHeight="1" x14ac:dyDescent="0.2"/>
    <row r="1606" ht="14.25" hidden="1" customHeight="1" x14ac:dyDescent="0.2"/>
    <row r="1607" ht="14.25" hidden="1" customHeight="1" x14ac:dyDescent="0.2"/>
    <row r="1608" ht="14.25" hidden="1" customHeight="1" x14ac:dyDescent="0.2"/>
    <row r="1609" ht="14.25" hidden="1" customHeight="1" x14ac:dyDescent="0.2"/>
    <row r="1610" ht="14.25" hidden="1" customHeight="1" x14ac:dyDescent="0.2"/>
    <row r="1611" ht="14.25" hidden="1" customHeight="1" x14ac:dyDescent="0.2"/>
    <row r="1612" ht="14.25" hidden="1" customHeight="1" x14ac:dyDescent="0.2"/>
    <row r="1613" ht="14.25" hidden="1" customHeight="1" x14ac:dyDescent="0.2"/>
    <row r="1614" ht="14.25" hidden="1" customHeight="1" x14ac:dyDescent="0.2"/>
    <row r="1615" ht="14.25" hidden="1" customHeight="1" x14ac:dyDescent="0.2"/>
    <row r="1616" ht="14.25" hidden="1" customHeight="1" x14ac:dyDescent="0.2"/>
    <row r="1617" ht="14.25" hidden="1" customHeight="1" x14ac:dyDescent="0.2"/>
    <row r="1618" ht="14.25" hidden="1" customHeight="1" x14ac:dyDescent="0.2"/>
    <row r="1619" ht="14.25" hidden="1" customHeight="1" x14ac:dyDescent="0.2"/>
    <row r="1620" ht="14.25" hidden="1" customHeight="1" x14ac:dyDescent="0.2"/>
    <row r="1621" ht="14.25" hidden="1" customHeight="1" x14ac:dyDescent="0.2"/>
    <row r="1622" ht="14.25" hidden="1" customHeight="1" x14ac:dyDescent="0.2"/>
    <row r="1623" ht="14.25" hidden="1" customHeight="1" x14ac:dyDescent="0.2"/>
    <row r="1624" ht="14.25" hidden="1" customHeight="1" x14ac:dyDescent="0.2"/>
    <row r="1625" ht="14.25" hidden="1" customHeight="1" x14ac:dyDescent="0.2"/>
    <row r="1626" ht="14.25" hidden="1" customHeight="1" x14ac:dyDescent="0.2"/>
    <row r="1627" ht="14.25" hidden="1" customHeight="1" x14ac:dyDescent="0.2"/>
    <row r="1628" ht="14.25" hidden="1" customHeight="1" x14ac:dyDescent="0.2"/>
    <row r="1629" ht="14.25" hidden="1" customHeight="1" x14ac:dyDescent="0.2"/>
    <row r="1630" ht="14.25" hidden="1" customHeight="1" x14ac:dyDescent="0.2"/>
    <row r="1631" ht="14.25" hidden="1" customHeight="1" x14ac:dyDescent="0.2"/>
    <row r="1632" ht="14.25" hidden="1" customHeight="1" x14ac:dyDescent="0.2"/>
    <row r="1633" ht="14.25" hidden="1" customHeight="1" x14ac:dyDescent="0.2"/>
    <row r="1634" ht="14.25" hidden="1" customHeight="1" x14ac:dyDescent="0.2"/>
    <row r="1635" ht="14.25" hidden="1" customHeight="1" x14ac:dyDescent="0.2"/>
    <row r="1636" ht="14.25" hidden="1" customHeight="1" x14ac:dyDescent="0.2"/>
    <row r="1637" ht="14.25" hidden="1" customHeight="1" x14ac:dyDescent="0.2"/>
    <row r="1638" ht="14.25" hidden="1" customHeight="1" x14ac:dyDescent="0.2"/>
    <row r="1639" ht="14.25" hidden="1" customHeight="1" x14ac:dyDescent="0.2"/>
    <row r="1640" ht="14.25" hidden="1" customHeight="1" x14ac:dyDescent="0.2"/>
    <row r="1641" ht="14.25" hidden="1" customHeight="1" x14ac:dyDescent="0.2"/>
    <row r="1642" ht="14.25" hidden="1" customHeight="1" x14ac:dyDescent="0.2"/>
    <row r="1643" ht="14.25" hidden="1" customHeight="1" x14ac:dyDescent="0.2"/>
    <row r="1644" ht="14.25" hidden="1" customHeight="1" x14ac:dyDescent="0.2"/>
    <row r="1645" ht="14.25" hidden="1" customHeight="1" x14ac:dyDescent="0.2"/>
    <row r="1646" ht="14.25" hidden="1" customHeight="1" x14ac:dyDescent="0.2"/>
    <row r="1647" ht="14.25" hidden="1" customHeight="1" x14ac:dyDescent="0.2"/>
    <row r="1648" ht="14.25" hidden="1" customHeight="1" x14ac:dyDescent="0.2"/>
    <row r="1649" ht="14.25" hidden="1" customHeight="1" x14ac:dyDescent="0.2"/>
    <row r="1650" ht="14.25" hidden="1" customHeight="1" x14ac:dyDescent="0.2"/>
    <row r="1651" ht="14.25" hidden="1" customHeight="1" x14ac:dyDescent="0.2"/>
    <row r="1652" ht="14.25" hidden="1" customHeight="1" x14ac:dyDescent="0.2"/>
    <row r="1653" ht="14.25" hidden="1" customHeight="1" x14ac:dyDescent="0.2"/>
    <row r="1654" ht="14.25" hidden="1" customHeight="1" x14ac:dyDescent="0.2"/>
    <row r="1655" ht="14.25" hidden="1" customHeight="1" x14ac:dyDescent="0.2"/>
    <row r="1656" ht="14.25" hidden="1" customHeight="1" x14ac:dyDescent="0.2"/>
    <row r="1657" ht="14.25" hidden="1" customHeight="1" x14ac:dyDescent="0.2"/>
    <row r="1658" ht="14.25" hidden="1" customHeight="1" x14ac:dyDescent="0.2"/>
    <row r="1659" ht="14.25" hidden="1" customHeight="1" x14ac:dyDescent="0.2"/>
    <row r="1660" ht="14.25" hidden="1" customHeight="1" x14ac:dyDescent="0.2"/>
    <row r="1661" ht="14.25" hidden="1" customHeight="1" x14ac:dyDescent="0.2"/>
    <row r="1662" ht="14.25" hidden="1" customHeight="1" x14ac:dyDescent="0.2"/>
    <row r="1663" ht="14.25" hidden="1" customHeight="1" x14ac:dyDescent="0.2"/>
    <row r="1664" ht="14.25" hidden="1" customHeight="1" x14ac:dyDescent="0.2"/>
    <row r="1665" ht="14.25" hidden="1" customHeight="1" x14ac:dyDescent="0.2"/>
    <row r="1666" ht="14.25" hidden="1" customHeight="1" x14ac:dyDescent="0.2"/>
    <row r="1667" ht="14.25" hidden="1" customHeight="1" x14ac:dyDescent="0.2"/>
    <row r="1668" ht="14.25" hidden="1" customHeight="1" x14ac:dyDescent="0.2"/>
    <row r="1669" ht="14.25" hidden="1" customHeight="1" x14ac:dyDescent="0.2"/>
    <row r="1670" ht="14.25" hidden="1" customHeight="1" x14ac:dyDescent="0.2"/>
    <row r="1671" ht="14.25" hidden="1" customHeight="1" x14ac:dyDescent="0.2"/>
    <row r="1672" ht="14.25" hidden="1" customHeight="1" x14ac:dyDescent="0.2"/>
    <row r="1673" ht="14.25" hidden="1" customHeight="1" x14ac:dyDescent="0.2"/>
    <row r="1674" ht="14.25" hidden="1" customHeight="1" x14ac:dyDescent="0.2"/>
    <row r="1675" ht="14.25" hidden="1" customHeight="1" x14ac:dyDescent="0.2"/>
    <row r="1676" ht="14.25" hidden="1" customHeight="1" x14ac:dyDescent="0.2"/>
    <row r="1677" ht="14.25" hidden="1" customHeight="1" x14ac:dyDescent="0.2"/>
    <row r="1678" ht="14.25" hidden="1" customHeight="1" x14ac:dyDescent="0.2"/>
    <row r="1679" ht="14.25" hidden="1" customHeight="1" x14ac:dyDescent="0.2"/>
    <row r="1680" ht="14.25" hidden="1" customHeight="1" x14ac:dyDescent="0.2"/>
    <row r="1681" ht="14.25" hidden="1" customHeight="1" x14ac:dyDescent="0.2"/>
    <row r="1682" ht="14.25" hidden="1" customHeight="1" x14ac:dyDescent="0.2"/>
    <row r="1683" ht="14.25" hidden="1" customHeight="1" x14ac:dyDescent="0.2"/>
    <row r="1684" ht="14.25" hidden="1" customHeight="1" x14ac:dyDescent="0.2"/>
    <row r="1685" ht="14.25" hidden="1" customHeight="1" x14ac:dyDescent="0.2"/>
    <row r="1686" ht="14.25" hidden="1" customHeight="1" x14ac:dyDescent="0.2"/>
    <row r="1687" ht="14.25" hidden="1" customHeight="1" x14ac:dyDescent="0.2"/>
    <row r="1688" ht="14.25" hidden="1" customHeight="1" x14ac:dyDescent="0.2"/>
    <row r="1689" ht="14.25" hidden="1" customHeight="1" x14ac:dyDescent="0.2"/>
    <row r="1690" ht="14.25" hidden="1" customHeight="1" x14ac:dyDescent="0.2"/>
    <row r="1691" ht="14.25" hidden="1" customHeight="1" x14ac:dyDescent="0.2"/>
    <row r="1692" ht="14.25" hidden="1" customHeight="1" x14ac:dyDescent="0.2"/>
    <row r="1693" ht="14.25" hidden="1" customHeight="1" x14ac:dyDescent="0.2"/>
    <row r="1694" ht="14.25" hidden="1" customHeight="1" x14ac:dyDescent="0.2"/>
    <row r="1695" ht="14.25" hidden="1" customHeight="1" x14ac:dyDescent="0.2"/>
    <row r="1696" ht="14.25" hidden="1" customHeight="1" x14ac:dyDescent="0.2"/>
    <row r="1697" ht="14.25" hidden="1" customHeight="1" x14ac:dyDescent="0.2"/>
    <row r="1698" ht="14.25" hidden="1" customHeight="1" x14ac:dyDescent="0.2"/>
    <row r="1699" ht="14.25" hidden="1" customHeight="1" x14ac:dyDescent="0.2"/>
    <row r="1700" ht="14.25" hidden="1" customHeight="1" x14ac:dyDescent="0.2"/>
    <row r="1701" ht="14.25" hidden="1" customHeight="1" x14ac:dyDescent="0.2"/>
    <row r="1702" ht="14.25" hidden="1" customHeight="1" x14ac:dyDescent="0.2"/>
    <row r="1703" ht="14.25" hidden="1" customHeight="1" x14ac:dyDescent="0.2"/>
    <row r="1704" ht="14.25" hidden="1" customHeight="1" x14ac:dyDescent="0.2"/>
    <row r="1705" ht="14.25" hidden="1" customHeight="1" x14ac:dyDescent="0.2"/>
    <row r="1706" ht="14.25" hidden="1" customHeight="1" x14ac:dyDescent="0.2"/>
    <row r="1707" ht="14.25" hidden="1" customHeight="1" x14ac:dyDescent="0.2"/>
    <row r="1708" ht="14.25" hidden="1" customHeight="1" x14ac:dyDescent="0.2"/>
    <row r="1709" ht="14.25" hidden="1" customHeight="1" x14ac:dyDescent="0.2"/>
    <row r="1710" ht="14.25" hidden="1" customHeight="1" x14ac:dyDescent="0.2"/>
    <row r="1711" ht="14.25" hidden="1" customHeight="1" x14ac:dyDescent="0.2"/>
    <row r="1712" ht="14.25" hidden="1" customHeight="1" x14ac:dyDescent="0.2"/>
    <row r="1713" ht="14.25" hidden="1" customHeight="1" x14ac:dyDescent="0.2"/>
    <row r="1714" ht="14.25" hidden="1" customHeight="1" x14ac:dyDescent="0.2"/>
    <row r="1715" ht="14.25" hidden="1" customHeight="1" x14ac:dyDescent="0.2"/>
    <row r="1716" ht="14.25" hidden="1" customHeight="1" x14ac:dyDescent="0.2"/>
    <row r="1717" ht="14.25" hidden="1" customHeight="1" x14ac:dyDescent="0.2"/>
    <row r="1718" ht="14.25" hidden="1" customHeight="1" x14ac:dyDescent="0.2"/>
    <row r="1719" ht="14.25" hidden="1" customHeight="1" x14ac:dyDescent="0.2"/>
    <row r="1720" ht="14.25" hidden="1" customHeight="1" x14ac:dyDescent="0.2"/>
    <row r="1721" ht="14.25" hidden="1" customHeight="1" x14ac:dyDescent="0.2"/>
    <row r="1722" ht="14.25" hidden="1" customHeight="1" x14ac:dyDescent="0.2"/>
    <row r="1723" ht="14.25" hidden="1" customHeight="1" x14ac:dyDescent="0.2"/>
    <row r="1724" ht="14.25" hidden="1" customHeight="1" x14ac:dyDescent="0.2"/>
    <row r="1725" ht="14.25" hidden="1" customHeight="1" x14ac:dyDescent="0.2"/>
    <row r="1726" ht="14.25" hidden="1" customHeight="1" x14ac:dyDescent="0.2"/>
    <row r="1727" ht="14.25" hidden="1" customHeight="1" x14ac:dyDescent="0.2"/>
    <row r="1728" ht="14.25" hidden="1" customHeight="1" x14ac:dyDescent="0.2"/>
    <row r="1729" ht="14.25" hidden="1" customHeight="1" x14ac:dyDescent="0.2"/>
    <row r="1730" ht="14.25" hidden="1" customHeight="1" x14ac:dyDescent="0.2"/>
    <row r="1731" ht="14.25" hidden="1" customHeight="1" x14ac:dyDescent="0.2"/>
    <row r="1732" ht="14.25" hidden="1" customHeight="1" x14ac:dyDescent="0.2"/>
    <row r="1733" ht="14.25" hidden="1" customHeight="1" x14ac:dyDescent="0.2"/>
    <row r="1734" ht="14.25" hidden="1" customHeight="1" x14ac:dyDescent="0.2"/>
    <row r="1735" ht="14.25" hidden="1" customHeight="1" x14ac:dyDescent="0.2"/>
    <row r="1736" ht="14.25" hidden="1" customHeight="1" x14ac:dyDescent="0.2"/>
    <row r="1737" ht="14.25" hidden="1" customHeight="1" x14ac:dyDescent="0.2"/>
    <row r="1738" ht="14.25" hidden="1" customHeight="1" x14ac:dyDescent="0.2"/>
    <row r="1739" ht="14.25" hidden="1" customHeight="1" x14ac:dyDescent="0.2"/>
    <row r="1740" ht="14.25" hidden="1" customHeight="1" x14ac:dyDescent="0.2"/>
    <row r="1741" ht="14.25" hidden="1" customHeight="1" x14ac:dyDescent="0.2"/>
    <row r="1742" ht="14.25" hidden="1" customHeight="1" x14ac:dyDescent="0.2"/>
    <row r="1743" ht="14.25" hidden="1" customHeight="1" x14ac:dyDescent="0.2"/>
    <row r="1744" ht="14.25" hidden="1" customHeight="1" x14ac:dyDescent="0.2"/>
    <row r="1745" ht="14.25" hidden="1" customHeight="1" x14ac:dyDescent="0.2"/>
    <row r="1746" ht="14.25" hidden="1" customHeight="1" x14ac:dyDescent="0.2"/>
    <row r="1747" ht="14.25" hidden="1" customHeight="1" x14ac:dyDescent="0.2"/>
    <row r="1748" ht="14.25" hidden="1" customHeight="1" x14ac:dyDescent="0.2"/>
    <row r="1749" ht="14.25" hidden="1" customHeight="1" x14ac:dyDescent="0.2"/>
    <row r="1750" ht="14.25" hidden="1" customHeight="1" x14ac:dyDescent="0.2"/>
    <row r="1751" ht="14.25" hidden="1" customHeight="1" x14ac:dyDescent="0.2"/>
    <row r="1752" ht="14.25" hidden="1" customHeight="1" x14ac:dyDescent="0.2"/>
    <row r="1753" ht="14.25" hidden="1" customHeight="1" x14ac:dyDescent="0.2"/>
    <row r="1754" ht="14.25" hidden="1" customHeight="1" x14ac:dyDescent="0.2"/>
    <row r="1755" ht="14.25" hidden="1" customHeight="1" x14ac:dyDescent="0.2"/>
    <row r="1756" ht="14.25" hidden="1" customHeight="1" x14ac:dyDescent="0.2"/>
    <row r="1757" ht="14.25" hidden="1" customHeight="1" x14ac:dyDescent="0.2"/>
    <row r="1758" ht="14.25" hidden="1" customHeight="1" x14ac:dyDescent="0.2"/>
    <row r="1759" ht="14.25" hidden="1" customHeight="1" x14ac:dyDescent="0.2"/>
    <row r="1760" ht="14.25" hidden="1" customHeight="1" x14ac:dyDescent="0.2"/>
    <row r="1761" ht="14.25" hidden="1" customHeight="1" x14ac:dyDescent="0.2"/>
    <row r="1762" ht="14.25" hidden="1" customHeight="1" x14ac:dyDescent="0.2"/>
    <row r="1763" ht="14.25" hidden="1" customHeight="1" x14ac:dyDescent="0.2"/>
    <row r="1764" ht="14.25" hidden="1" customHeight="1" x14ac:dyDescent="0.2"/>
    <row r="1765" ht="14.25" hidden="1" customHeight="1" x14ac:dyDescent="0.2"/>
    <row r="1766" ht="14.25" hidden="1" customHeight="1" x14ac:dyDescent="0.2"/>
    <row r="1767" ht="14.25" hidden="1" customHeight="1" x14ac:dyDescent="0.2"/>
    <row r="1768" ht="14.25" hidden="1" customHeight="1" x14ac:dyDescent="0.2"/>
    <row r="1769" ht="14.25" hidden="1" customHeight="1" x14ac:dyDescent="0.2"/>
    <row r="1770" ht="14.25" hidden="1" customHeight="1" x14ac:dyDescent="0.2"/>
    <row r="1771" ht="14.25" hidden="1" customHeight="1" x14ac:dyDescent="0.2"/>
    <row r="1772" ht="14.25" hidden="1" customHeight="1" x14ac:dyDescent="0.2"/>
    <row r="1773" ht="14.25" hidden="1" customHeight="1" x14ac:dyDescent="0.2"/>
    <row r="1774" ht="14.25" hidden="1" customHeight="1" x14ac:dyDescent="0.2"/>
    <row r="1775" ht="14.25" hidden="1" customHeight="1" x14ac:dyDescent="0.2"/>
    <row r="1776" ht="14.25" hidden="1" customHeight="1" x14ac:dyDescent="0.2"/>
    <row r="1777" ht="14.25" hidden="1" customHeight="1" x14ac:dyDescent="0.2"/>
    <row r="1778" ht="14.25" hidden="1" customHeight="1" x14ac:dyDescent="0.2"/>
    <row r="1779" ht="14.25" hidden="1" customHeight="1" x14ac:dyDescent="0.2"/>
    <row r="1780" ht="14.25" hidden="1" customHeight="1" x14ac:dyDescent="0.2"/>
    <row r="1781" ht="14.25" hidden="1" customHeight="1" x14ac:dyDescent="0.2"/>
    <row r="1782" ht="14.25" hidden="1" customHeight="1" x14ac:dyDescent="0.2"/>
    <row r="1783" ht="14.25" hidden="1" customHeight="1" x14ac:dyDescent="0.2"/>
    <row r="1784" ht="14.25" hidden="1" customHeight="1" x14ac:dyDescent="0.2"/>
    <row r="1785" ht="14.25" hidden="1" customHeight="1" x14ac:dyDescent="0.2"/>
    <row r="1786" ht="14.25" hidden="1" customHeight="1" x14ac:dyDescent="0.2"/>
    <row r="1787" ht="14.25" hidden="1" customHeight="1" x14ac:dyDescent="0.2"/>
    <row r="1788" ht="14.25" hidden="1" customHeight="1" x14ac:dyDescent="0.2"/>
    <row r="1789" ht="14.25" hidden="1" customHeight="1" x14ac:dyDescent="0.2"/>
    <row r="1790" ht="14.25" hidden="1" customHeight="1" x14ac:dyDescent="0.2"/>
    <row r="1791" ht="14.25" hidden="1" customHeight="1" x14ac:dyDescent="0.2"/>
    <row r="1792" ht="14.25" hidden="1" customHeight="1" x14ac:dyDescent="0.2"/>
    <row r="1793" ht="14.25" hidden="1" customHeight="1" x14ac:dyDescent="0.2"/>
    <row r="1794" ht="14.25" hidden="1" customHeight="1" x14ac:dyDescent="0.2"/>
    <row r="1795" ht="14.25" hidden="1" customHeight="1" x14ac:dyDescent="0.2"/>
    <row r="1796" ht="14.25" hidden="1" customHeight="1" x14ac:dyDescent="0.2"/>
    <row r="1797" ht="14.25" hidden="1" customHeight="1" x14ac:dyDescent="0.2"/>
    <row r="1798" ht="14.25" hidden="1" customHeight="1" x14ac:dyDescent="0.2"/>
    <row r="1799" ht="14.25" hidden="1" customHeight="1" x14ac:dyDescent="0.2"/>
    <row r="1800" ht="14.25" hidden="1" customHeight="1" x14ac:dyDescent="0.2"/>
    <row r="1801" ht="14.25" hidden="1" customHeight="1" x14ac:dyDescent="0.2"/>
    <row r="1802" ht="14.25" hidden="1" customHeight="1" x14ac:dyDescent="0.2"/>
    <row r="1803" ht="14.25" hidden="1" customHeight="1" x14ac:dyDescent="0.2"/>
    <row r="1804" ht="14.25" hidden="1" customHeight="1" x14ac:dyDescent="0.2"/>
    <row r="1805" ht="14.25" hidden="1" customHeight="1" x14ac:dyDescent="0.2"/>
    <row r="1806" ht="14.25" hidden="1" customHeight="1" x14ac:dyDescent="0.2"/>
    <row r="1807" ht="14.25" hidden="1" customHeight="1" x14ac:dyDescent="0.2"/>
    <row r="1808" ht="14.25" hidden="1" customHeight="1" x14ac:dyDescent="0.2"/>
    <row r="1809" ht="14.25" hidden="1" customHeight="1" x14ac:dyDescent="0.2"/>
    <row r="1810" ht="14.25" hidden="1" customHeight="1" x14ac:dyDescent="0.2"/>
    <row r="1811" ht="14.25" hidden="1" customHeight="1" x14ac:dyDescent="0.2"/>
    <row r="1812" ht="14.25" hidden="1" customHeight="1" x14ac:dyDescent="0.2"/>
    <row r="1813" ht="14.25" hidden="1" customHeight="1" x14ac:dyDescent="0.2"/>
    <row r="1814" ht="14.25" hidden="1" customHeight="1" x14ac:dyDescent="0.2"/>
    <row r="1815" ht="14.25" hidden="1" customHeight="1" x14ac:dyDescent="0.2"/>
    <row r="1816" ht="14.25" hidden="1" customHeight="1" x14ac:dyDescent="0.2"/>
    <row r="1817" ht="14.25" hidden="1" customHeight="1" x14ac:dyDescent="0.2"/>
    <row r="1818" ht="14.25" hidden="1" customHeight="1" x14ac:dyDescent="0.2"/>
    <row r="1819" ht="14.25" hidden="1" customHeight="1" x14ac:dyDescent="0.2"/>
    <row r="1820" ht="14.25" hidden="1" customHeight="1" x14ac:dyDescent="0.2"/>
    <row r="1821" ht="14.25" hidden="1" customHeight="1" x14ac:dyDescent="0.2"/>
    <row r="1822" ht="14.25" hidden="1" customHeight="1" x14ac:dyDescent="0.2"/>
    <row r="1823" ht="14.25" hidden="1" customHeight="1" x14ac:dyDescent="0.2"/>
    <row r="1824" ht="14.25" hidden="1" customHeight="1" x14ac:dyDescent="0.2"/>
    <row r="1825" ht="14.25" hidden="1" customHeight="1" x14ac:dyDescent="0.2"/>
    <row r="1826" ht="14.25" hidden="1" customHeight="1" x14ac:dyDescent="0.2"/>
    <row r="1827" ht="14.25" hidden="1" customHeight="1" x14ac:dyDescent="0.2"/>
    <row r="1828" ht="14.25" hidden="1" customHeight="1" x14ac:dyDescent="0.2"/>
    <row r="1829" ht="14.25" hidden="1" customHeight="1" x14ac:dyDescent="0.2"/>
    <row r="1830" ht="14.25" hidden="1" customHeight="1" x14ac:dyDescent="0.2"/>
    <row r="1831" ht="14.25" hidden="1" customHeight="1" x14ac:dyDescent="0.2"/>
    <row r="1832" ht="14.25" hidden="1" customHeight="1" x14ac:dyDescent="0.2"/>
    <row r="1833" ht="14.25" hidden="1" customHeight="1" x14ac:dyDescent="0.2"/>
    <row r="1834" ht="14.25" hidden="1" customHeight="1" x14ac:dyDescent="0.2"/>
    <row r="1835" ht="14.25" hidden="1" customHeight="1" x14ac:dyDescent="0.2"/>
    <row r="1836" ht="14.25" hidden="1" customHeight="1" x14ac:dyDescent="0.2"/>
    <row r="1837" ht="14.25" hidden="1" customHeight="1" x14ac:dyDescent="0.2"/>
    <row r="1838" ht="14.25" hidden="1" customHeight="1" x14ac:dyDescent="0.2"/>
    <row r="1839" ht="14.25" hidden="1" customHeight="1" x14ac:dyDescent="0.2"/>
    <row r="1840" ht="14.25" hidden="1" customHeight="1" x14ac:dyDescent="0.2"/>
    <row r="1841" ht="14.25" hidden="1" customHeight="1" x14ac:dyDescent="0.2"/>
    <row r="1842" ht="14.25" hidden="1" customHeight="1" x14ac:dyDescent="0.2"/>
    <row r="1843" ht="14.25" hidden="1" customHeight="1" x14ac:dyDescent="0.2"/>
    <row r="1844" ht="14.25" hidden="1" customHeight="1" x14ac:dyDescent="0.2"/>
    <row r="1845" ht="14.25" hidden="1" customHeight="1" x14ac:dyDescent="0.2"/>
    <row r="1846" ht="14.25" hidden="1" customHeight="1" x14ac:dyDescent="0.2"/>
    <row r="1847" ht="14.25" hidden="1" customHeight="1" x14ac:dyDescent="0.2"/>
    <row r="1848" ht="14.25" hidden="1" customHeight="1" x14ac:dyDescent="0.2"/>
    <row r="1849" ht="14.25" hidden="1" customHeight="1" x14ac:dyDescent="0.2"/>
    <row r="1850" ht="14.25" hidden="1" customHeight="1" x14ac:dyDescent="0.2"/>
    <row r="1851" ht="14.25" hidden="1" customHeight="1" x14ac:dyDescent="0.2"/>
    <row r="1852" ht="14.25" hidden="1" customHeight="1" x14ac:dyDescent="0.2"/>
    <row r="1853" ht="14.25" hidden="1" customHeight="1" x14ac:dyDescent="0.2"/>
    <row r="1854" ht="14.25" hidden="1" customHeight="1" x14ac:dyDescent="0.2"/>
    <row r="1855" ht="14.25" hidden="1" customHeight="1" x14ac:dyDescent="0.2"/>
    <row r="1856" ht="14.25" hidden="1" customHeight="1" x14ac:dyDescent="0.2"/>
    <row r="1857" ht="14.25" hidden="1" customHeight="1" x14ac:dyDescent="0.2"/>
    <row r="1858" ht="14.25" hidden="1" customHeight="1" x14ac:dyDescent="0.2"/>
    <row r="1859" ht="14.25" hidden="1" customHeight="1" x14ac:dyDescent="0.2"/>
    <row r="1860" ht="14.25" hidden="1" customHeight="1" x14ac:dyDescent="0.2"/>
    <row r="1861" ht="14.25" hidden="1" customHeight="1" x14ac:dyDescent="0.2"/>
    <row r="1862" ht="14.25" hidden="1" customHeight="1" x14ac:dyDescent="0.2"/>
    <row r="1863" ht="14.25" hidden="1" customHeight="1" x14ac:dyDescent="0.2"/>
    <row r="1864" ht="14.25" hidden="1" customHeight="1" x14ac:dyDescent="0.2"/>
    <row r="1865" ht="14.25" hidden="1" customHeight="1" x14ac:dyDescent="0.2"/>
    <row r="1866" ht="14.25" hidden="1" customHeight="1" x14ac:dyDescent="0.2"/>
    <row r="1867" ht="14.25" hidden="1" customHeight="1" x14ac:dyDescent="0.2"/>
    <row r="1868" ht="14.25" hidden="1" customHeight="1" x14ac:dyDescent="0.2"/>
    <row r="1869" ht="14.25" hidden="1" customHeight="1" x14ac:dyDescent="0.2"/>
    <row r="1870" ht="14.25" hidden="1" customHeight="1" x14ac:dyDescent="0.2"/>
    <row r="1871" ht="14.25" hidden="1" customHeight="1" x14ac:dyDescent="0.2"/>
    <row r="1872" ht="14.25" hidden="1" customHeight="1" x14ac:dyDescent="0.2"/>
    <row r="1873" ht="14.25" hidden="1" customHeight="1" x14ac:dyDescent="0.2"/>
    <row r="1874" ht="14.25" hidden="1" customHeight="1" x14ac:dyDescent="0.2"/>
    <row r="1875" ht="14.25" hidden="1" customHeight="1" x14ac:dyDescent="0.2"/>
    <row r="1876" ht="14.25" hidden="1" customHeight="1" x14ac:dyDescent="0.2"/>
    <row r="1877" ht="14.25" hidden="1" customHeight="1" x14ac:dyDescent="0.2"/>
    <row r="1878" ht="14.25" hidden="1" customHeight="1" x14ac:dyDescent="0.2"/>
    <row r="1879" ht="14.25" hidden="1" customHeight="1" x14ac:dyDescent="0.2"/>
    <row r="1880" ht="14.25" hidden="1" customHeight="1" x14ac:dyDescent="0.2"/>
    <row r="1881" ht="14.25" hidden="1" customHeight="1" x14ac:dyDescent="0.2"/>
    <row r="1882" ht="14.25" hidden="1" customHeight="1" x14ac:dyDescent="0.2"/>
    <row r="1883" ht="14.25" hidden="1" customHeight="1" x14ac:dyDescent="0.2"/>
    <row r="1884" ht="14.25" hidden="1" customHeight="1" x14ac:dyDescent="0.2"/>
    <row r="1885" ht="14.25" hidden="1" customHeight="1" x14ac:dyDescent="0.2"/>
    <row r="1886" ht="14.25" hidden="1" customHeight="1" x14ac:dyDescent="0.2"/>
    <row r="1887" ht="14.25" hidden="1" customHeight="1" x14ac:dyDescent="0.2"/>
    <row r="1888" ht="14.25" hidden="1" customHeight="1" x14ac:dyDescent="0.2"/>
    <row r="1889" ht="14.25" hidden="1" customHeight="1" x14ac:dyDescent="0.2"/>
    <row r="1890" ht="14.25" hidden="1" customHeight="1" x14ac:dyDescent="0.2"/>
    <row r="1891" ht="14.25" hidden="1" customHeight="1" x14ac:dyDescent="0.2"/>
    <row r="1892" ht="14.25" hidden="1" customHeight="1" x14ac:dyDescent="0.2"/>
    <row r="1893" ht="14.25" hidden="1" customHeight="1" x14ac:dyDescent="0.2"/>
    <row r="1894" ht="14.25" hidden="1" customHeight="1" x14ac:dyDescent="0.2"/>
    <row r="1895" ht="14.25" hidden="1" customHeight="1" x14ac:dyDescent="0.2"/>
    <row r="1896" ht="14.25" hidden="1" customHeight="1" x14ac:dyDescent="0.2"/>
    <row r="1897" ht="14.25" hidden="1" customHeight="1" x14ac:dyDescent="0.2"/>
    <row r="1898" ht="14.25" hidden="1" customHeight="1" x14ac:dyDescent="0.2"/>
    <row r="1899" ht="14.25" hidden="1" customHeight="1" x14ac:dyDescent="0.2"/>
    <row r="1900" ht="14.25" hidden="1" customHeight="1" x14ac:dyDescent="0.2"/>
    <row r="1901" ht="14.25" hidden="1" customHeight="1" x14ac:dyDescent="0.2"/>
    <row r="1902" ht="14.25" hidden="1" customHeight="1" x14ac:dyDescent="0.2"/>
    <row r="1903" ht="14.25" hidden="1" customHeight="1" x14ac:dyDescent="0.2"/>
    <row r="1904" ht="14.25" hidden="1" customHeight="1" x14ac:dyDescent="0.2"/>
    <row r="1905" ht="14.25" hidden="1" customHeight="1" x14ac:dyDescent="0.2"/>
    <row r="1906" ht="14.25" hidden="1" customHeight="1" x14ac:dyDescent="0.2"/>
    <row r="1907" ht="14.25" hidden="1" customHeight="1" x14ac:dyDescent="0.2"/>
    <row r="1908" ht="14.25" hidden="1" customHeight="1" x14ac:dyDescent="0.2"/>
    <row r="1909" ht="14.25" hidden="1" customHeight="1" x14ac:dyDescent="0.2"/>
    <row r="1910" ht="14.25" hidden="1" customHeight="1" x14ac:dyDescent="0.2"/>
    <row r="1911" ht="14.25" hidden="1" customHeight="1" x14ac:dyDescent="0.2"/>
    <row r="1912" ht="14.25" hidden="1" customHeight="1" x14ac:dyDescent="0.2"/>
    <row r="1913" ht="14.25" hidden="1" customHeight="1" x14ac:dyDescent="0.2"/>
    <row r="1914" ht="14.25" hidden="1" customHeight="1" x14ac:dyDescent="0.2"/>
    <row r="1915" ht="14.25" hidden="1" customHeight="1" x14ac:dyDescent="0.2"/>
    <row r="1916" ht="14.25" hidden="1" customHeight="1" x14ac:dyDescent="0.2"/>
    <row r="1917" ht="14.25" hidden="1" customHeight="1" x14ac:dyDescent="0.2"/>
    <row r="1918" ht="14.25" hidden="1" customHeight="1" x14ac:dyDescent="0.2"/>
    <row r="1919" ht="14.25" hidden="1" customHeight="1" x14ac:dyDescent="0.2"/>
    <row r="1920" ht="14.25" hidden="1" customHeight="1" x14ac:dyDescent="0.2"/>
    <row r="1921" ht="14.25" hidden="1" customHeight="1" x14ac:dyDescent="0.2"/>
    <row r="1922" ht="14.25" hidden="1" customHeight="1" x14ac:dyDescent="0.2"/>
    <row r="1923" ht="14.25" hidden="1" customHeight="1" x14ac:dyDescent="0.2"/>
    <row r="1924" ht="14.25" hidden="1" customHeight="1" x14ac:dyDescent="0.2"/>
    <row r="1925" ht="14.25" hidden="1" customHeight="1" x14ac:dyDescent="0.2"/>
    <row r="1926" ht="14.25" hidden="1" customHeight="1" x14ac:dyDescent="0.2"/>
    <row r="1927" ht="14.25" hidden="1" customHeight="1" x14ac:dyDescent="0.2"/>
    <row r="1928" ht="14.25" hidden="1" customHeight="1" x14ac:dyDescent="0.2"/>
    <row r="1929" ht="14.25" hidden="1" customHeight="1" x14ac:dyDescent="0.2"/>
    <row r="1930" ht="14.25" hidden="1" customHeight="1" x14ac:dyDescent="0.2"/>
    <row r="1931" ht="14.25" hidden="1" customHeight="1" x14ac:dyDescent="0.2"/>
    <row r="1932" ht="14.25" hidden="1" customHeight="1" x14ac:dyDescent="0.2"/>
    <row r="1933" ht="14.25" hidden="1" customHeight="1" x14ac:dyDescent="0.2"/>
    <row r="1934" ht="14.25" hidden="1" customHeight="1" x14ac:dyDescent="0.2"/>
    <row r="1935" ht="14.25" hidden="1" customHeight="1" x14ac:dyDescent="0.2"/>
    <row r="1936" ht="14.25" hidden="1" customHeight="1" x14ac:dyDescent="0.2"/>
    <row r="1937" ht="14.25" hidden="1" customHeight="1" x14ac:dyDescent="0.2"/>
    <row r="1938" ht="14.25" hidden="1" customHeight="1" x14ac:dyDescent="0.2"/>
    <row r="1939" ht="14.25" hidden="1" customHeight="1" x14ac:dyDescent="0.2"/>
    <row r="1940" ht="14.25" hidden="1" customHeight="1" x14ac:dyDescent="0.2"/>
    <row r="1941" ht="14.25" hidden="1" customHeight="1" x14ac:dyDescent="0.2"/>
    <row r="1942" ht="14.25" hidden="1" customHeight="1" x14ac:dyDescent="0.2"/>
    <row r="1943" ht="14.25" hidden="1" customHeight="1" x14ac:dyDescent="0.2"/>
    <row r="1944" ht="14.25" hidden="1" customHeight="1" x14ac:dyDescent="0.2"/>
    <row r="1945" ht="14.25" hidden="1" customHeight="1" x14ac:dyDescent="0.2"/>
    <row r="1946" ht="14.25" hidden="1" customHeight="1" x14ac:dyDescent="0.2"/>
    <row r="1947" ht="14.25" hidden="1" customHeight="1" x14ac:dyDescent="0.2"/>
    <row r="1948" ht="14.25" hidden="1" customHeight="1" x14ac:dyDescent="0.2"/>
    <row r="1949" ht="14.25" hidden="1" customHeight="1" x14ac:dyDescent="0.2"/>
    <row r="1950" ht="14.25" hidden="1" customHeight="1" x14ac:dyDescent="0.2"/>
    <row r="1951" ht="14.25" hidden="1" customHeight="1" x14ac:dyDescent="0.2"/>
    <row r="1952" ht="14.25" hidden="1" customHeight="1" x14ac:dyDescent="0.2"/>
    <row r="1953" ht="14.25" hidden="1" customHeight="1" x14ac:dyDescent="0.2"/>
    <row r="1954" ht="14.25" hidden="1" customHeight="1" x14ac:dyDescent="0.2"/>
    <row r="1955" ht="14.25" hidden="1" customHeight="1" x14ac:dyDescent="0.2"/>
    <row r="1956" ht="14.25" hidden="1" customHeight="1" x14ac:dyDescent="0.2"/>
    <row r="1957" ht="14.25" hidden="1" customHeight="1" x14ac:dyDescent="0.2"/>
    <row r="1958" ht="14.25" hidden="1" customHeight="1" x14ac:dyDescent="0.2"/>
    <row r="1959" ht="14.25" hidden="1" customHeight="1" x14ac:dyDescent="0.2"/>
    <row r="1960" ht="14.25" hidden="1" customHeight="1" x14ac:dyDescent="0.2"/>
    <row r="1961" ht="14.25" hidden="1" customHeight="1" x14ac:dyDescent="0.2"/>
    <row r="1962" ht="14.25" hidden="1" customHeight="1" x14ac:dyDescent="0.2"/>
    <row r="1963" ht="14.25" hidden="1" customHeight="1" x14ac:dyDescent="0.2"/>
    <row r="1964" ht="14.25" hidden="1" customHeight="1" x14ac:dyDescent="0.2"/>
    <row r="1965" ht="14.25" hidden="1" customHeight="1" x14ac:dyDescent="0.2"/>
    <row r="1966" ht="14.25" hidden="1" customHeight="1" x14ac:dyDescent="0.2"/>
    <row r="1967" ht="14.25" hidden="1" customHeight="1" x14ac:dyDescent="0.2"/>
    <row r="1968" ht="14.25" hidden="1" customHeight="1" x14ac:dyDescent="0.2"/>
    <row r="1969" ht="14.25" hidden="1" customHeight="1" x14ac:dyDescent="0.2"/>
    <row r="1970" ht="14.25" hidden="1" customHeight="1" x14ac:dyDescent="0.2"/>
    <row r="1971" ht="14.25" hidden="1" customHeight="1" x14ac:dyDescent="0.2"/>
    <row r="1972" ht="14.25" hidden="1" customHeight="1" x14ac:dyDescent="0.2"/>
    <row r="1973" ht="14.25" hidden="1" customHeight="1" x14ac:dyDescent="0.2"/>
    <row r="1974" ht="14.25" hidden="1" customHeight="1" x14ac:dyDescent="0.2"/>
    <row r="1975" ht="14.25" hidden="1" customHeight="1" x14ac:dyDescent="0.2"/>
    <row r="1976" ht="14.25" hidden="1" customHeight="1" x14ac:dyDescent="0.2"/>
    <row r="1977" ht="14.25" hidden="1" customHeight="1" x14ac:dyDescent="0.2"/>
    <row r="1978" ht="14.25" hidden="1" customHeight="1" x14ac:dyDescent="0.2"/>
    <row r="1979" ht="14.25" hidden="1" customHeight="1" x14ac:dyDescent="0.2"/>
    <row r="1980" ht="14.25" hidden="1" customHeight="1" x14ac:dyDescent="0.2"/>
    <row r="1981" ht="14.25" hidden="1" customHeight="1" x14ac:dyDescent="0.2"/>
    <row r="1982" ht="14.25" hidden="1" customHeight="1" x14ac:dyDescent="0.2"/>
    <row r="1983" ht="14.25" hidden="1" customHeight="1" x14ac:dyDescent="0.2"/>
    <row r="1984" ht="14.25" hidden="1" customHeight="1" x14ac:dyDescent="0.2"/>
    <row r="1985" ht="14.25" hidden="1" customHeight="1" x14ac:dyDescent="0.2"/>
    <row r="1986" ht="14.25" hidden="1" customHeight="1" x14ac:dyDescent="0.2"/>
    <row r="1987" ht="14.25" hidden="1" customHeight="1" x14ac:dyDescent="0.2"/>
    <row r="1988" ht="14.25" hidden="1" customHeight="1" x14ac:dyDescent="0.2"/>
    <row r="1989" ht="14.25" hidden="1" customHeight="1" x14ac:dyDescent="0.2"/>
    <row r="1990" ht="14.25" hidden="1" customHeight="1" x14ac:dyDescent="0.2"/>
    <row r="1991" ht="14.25" hidden="1" customHeight="1" x14ac:dyDescent="0.2"/>
    <row r="1992" ht="14.25" hidden="1" customHeight="1" x14ac:dyDescent="0.2"/>
    <row r="1993" ht="14.25" hidden="1" customHeight="1" x14ac:dyDescent="0.2"/>
    <row r="1994" ht="14.25" hidden="1" customHeight="1" x14ac:dyDescent="0.2"/>
    <row r="1995" ht="14.25" hidden="1" customHeight="1" x14ac:dyDescent="0.2"/>
    <row r="1996" ht="14.25" hidden="1" customHeight="1" x14ac:dyDescent="0.2"/>
    <row r="1997" ht="14.25" hidden="1" customHeight="1" x14ac:dyDescent="0.2"/>
    <row r="1998" ht="14.25" hidden="1" customHeight="1" x14ac:dyDescent="0.2"/>
    <row r="1999" ht="14.25" hidden="1" customHeight="1" x14ac:dyDescent="0.2"/>
    <row r="2000" ht="14.25" hidden="1" customHeight="1" x14ac:dyDescent="0.2"/>
    <row r="2001" ht="14.25" hidden="1" customHeight="1" x14ac:dyDescent="0.2"/>
    <row r="2002" ht="14.25" hidden="1" customHeight="1" x14ac:dyDescent="0.2"/>
    <row r="2003" ht="14.25" hidden="1" customHeight="1" x14ac:dyDescent="0.2"/>
    <row r="2004" ht="14.25" hidden="1" customHeight="1" x14ac:dyDescent="0.2"/>
    <row r="2005" ht="14.25" hidden="1" customHeight="1" x14ac:dyDescent="0.2"/>
    <row r="2006" ht="14.25" hidden="1" customHeight="1" x14ac:dyDescent="0.2"/>
    <row r="2007" ht="14.25" hidden="1" customHeight="1" x14ac:dyDescent="0.2"/>
    <row r="2008" ht="14.25" hidden="1" customHeight="1" x14ac:dyDescent="0.2"/>
    <row r="2009" ht="14.25" hidden="1" customHeight="1" x14ac:dyDescent="0.2"/>
    <row r="2010" ht="14.25" hidden="1" customHeight="1" x14ac:dyDescent="0.2"/>
    <row r="2011" ht="14.25" hidden="1" customHeight="1" x14ac:dyDescent="0.2"/>
    <row r="2012" ht="14.25" hidden="1" customHeight="1" x14ac:dyDescent="0.2"/>
    <row r="2013" ht="14.25" hidden="1" customHeight="1" x14ac:dyDescent="0.2"/>
    <row r="2014" ht="14.25" hidden="1" customHeight="1" x14ac:dyDescent="0.2"/>
    <row r="2015" ht="14.25" hidden="1" customHeight="1" x14ac:dyDescent="0.2"/>
    <row r="2016" ht="14.25" hidden="1" customHeight="1" x14ac:dyDescent="0.2"/>
    <row r="2017" ht="14.25" hidden="1" customHeight="1" x14ac:dyDescent="0.2"/>
    <row r="2018" ht="14.25" hidden="1" customHeight="1" x14ac:dyDescent="0.2"/>
    <row r="2019" ht="14.25" hidden="1" customHeight="1" x14ac:dyDescent="0.2"/>
    <row r="2020" ht="14.25" hidden="1" customHeight="1" x14ac:dyDescent="0.2"/>
    <row r="2021" ht="14.25" hidden="1" customHeight="1" x14ac:dyDescent="0.2"/>
    <row r="2022" ht="14.25" hidden="1" customHeight="1" x14ac:dyDescent="0.2"/>
    <row r="2023" ht="14.25" hidden="1" customHeight="1" x14ac:dyDescent="0.2"/>
    <row r="2024" ht="14.25" hidden="1" customHeight="1" x14ac:dyDescent="0.2"/>
    <row r="2025" ht="14.25" hidden="1" customHeight="1" x14ac:dyDescent="0.2"/>
    <row r="2026" ht="14.25" hidden="1" customHeight="1" x14ac:dyDescent="0.2"/>
    <row r="2027" ht="14.25" hidden="1" customHeight="1" x14ac:dyDescent="0.2"/>
    <row r="2028" ht="14.25" hidden="1" customHeight="1" x14ac:dyDescent="0.2"/>
    <row r="2029" ht="14.25" hidden="1" customHeight="1" x14ac:dyDescent="0.2"/>
    <row r="2030" ht="14.25" hidden="1" customHeight="1" x14ac:dyDescent="0.2"/>
    <row r="2031" ht="14.25" hidden="1" customHeight="1" x14ac:dyDescent="0.2"/>
    <row r="2032" ht="14.25" hidden="1" customHeight="1" x14ac:dyDescent="0.2"/>
    <row r="2033" ht="14.25" hidden="1" customHeight="1" x14ac:dyDescent="0.2"/>
    <row r="2034" ht="14.25" hidden="1" customHeight="1" x14ac:dyDescent="0.2"/>
    <row r="2035" ht="14.25" hidden="1" customHeight="1" x14ac:dyDescent="0.2"/>
    <row r="2036" ht="14.25" hidden="1" customHeight="1" x14ac:dyDescent="0.2"/>
    <row r="2037" ht="14.25" hidden="1" customHeight="1" x14ac:dyDescent="0.2"/>
    <row r="2038" ht="14.25" hidden="1" customHeight="1" x14ac:dyDescent="0.2"/>
    <row r="2039" ht="14.25" hidden="1" customHeight="1" x14ac:dyDescent="0.2"/>
    <row r="2040" ht="14.25" hidden="1" customHeight="1" x14ac:dyDescent="0.2"/>
    <row r="2041" ht="14.25" hidden="1" customHeight="1" x14ac:dyDescent="0.2"/>
    <row r="2042" ht="14.25" hidden="1" customHeight="1" x14ac:dyDescent="0.2"/>
    <row r="2043" ht="14.25" hidden="1" customHeight="1" x14ac:dyDescent="0.2"/>
    <row r="2044" ht="14.25" hidden="1" customHeight="1" x14ac:dyDescent="0.2"/>
    <row r="2045" ht="14.25" hidden="1" customHeight="1" x14ac:dyDescent="0.2"/>
    <row r="2046" ht="14.25" hidden="1" customHeight="1" x14ac:dyDescent="0.2"/>
    <row r="2047" ht="14.25" hidden="1" customHeight="1" x14ac:dyDescent="0.2"/>
    <row r="2048" ht="14.25" hidden="1" customHeight="1" x14ac:dyDescent="0.2"/>
    <row r="2049" ht="14.25" hidden="1" customHeight="1" x14ac:dyDescent="0.2"/>
    <row r="2050" ht="14.25" hidden="1" customHeight="1" x14ac:dyDescent="0.2"/>
    <row r="2051" ht="14.25" hidden="1" customHeight="1" x14ac:dyDescent="0.2"/>
    <row r="2052" ht="14.25" hidden="1" customHeight="1" x14ac:dyDescent="0.2"/>
    <row r="2053" ht="14.25" hidden="1" customHeight="1" x14ac:dyDescent="0.2"/>
    <row r="2054" ht="14.25" hidden="1" customHeight="1" x14ac:dyDescent="0.2"/>
    <row r="2055" ht="14.25" hidden="1" customHeight="1" x14ac:dyDescent="0.2"/>
    <row r="2056" ht="14.25" hidden="1" customHeight="1" x14ac:dyDescent="0.2"/>
    <row r="2057" ht="14.25" hidden="1" customHeight="1" x14ac:dyDescent="0.2"/>
    <row r="2058" ht="14.25" hidden="1" customHeight="1" x14ac:dyDescent="0.2"/>
    <row r="2059" ht="14.25" hidden="1" customHeight="1" x14ac:dyDescent="0.2"/>
    <row r="2060" ht="14.25" hidden="1" customHeight="1" x14ac:dyDescent="0.2"/>
    <row r="2061" ht="14.25" hidden="1" customHeight="1" x14ac:dyDescent="0.2"/>
    <row r="2062" ht="14.25" hidden="1" customHeight="1" x14ac:dyDescent="0.2"/>
    <row r="2063" ht="14.25" hidden="1" customHeight="1" x14ac:dyDescent="0.2"/>
    <row r="2064" ht="14.25" hidden="1" customHeight="1" x14ac:dyDescent="0.2"/>
    <row r="2065" ht="14.25" hidden="1" customHeight="1" x14ac:dyDescent="0.2"/>
    <row r="2066" ht="14.25" hidden="1" customHeight="1" x14ac:dyDescent="0.2"/>
    <row r="2067" ht="14.25" hidden="1" customHeight="1" x14ac:dyDescent="0.2"/>
    <row r="2068" ht="14.25" hidden="1" customHeight="1" x14ac:dyDescent="0.2"/>
    <row r="2069" ht="14.25" hidden="1" customHeight="1" x14ac:dyDescent="0.2"/>
    <row r="2070" ht="14.25" hidden="1" customHeight="1" x14ac:dyDescent="0.2"/>
    <row r="2071" ht="14.25" hidden="1" customHeight="1" x14ac:dyDescent="0.2"/>
    <row r="2072" ht="14.25" hidden="1" customHeight="1" x14ac:dyDescent="0.2"/>
    <row r="2073" ht="14.25" hidden="1" customHeight="1" x14ac:dyDescent="0.2"/>
    <row r="2074" ht="14.25" hidden="1" customHeight="1" x14ac:dyDescent="0.2"/>
    <row r="2075" ht="14.25" hidden="1" customHeight="1" x14ac:dyDescent="0.2"/>
    <row r="2076" ht="14.25" hidden="1" customHeight="1" x14ac:dyDescent="0.2"/>
    <row r="2077" ht="14.25" hidden="1" customHeight="1" x14ac:dyDescent="0.2"/>
    <row r="2078" ht="14.25" hidden="1" customHeight="1" x14ac:dyDescent="0.2"/>
    <row r="2079" ht="14.25" hidden="1" customHeight="1" x14ac:dyDescent="0.2"/>
    <row r="2080" ht="14.25" hidden="1" customHeight="1" x14ac:dyDescent="0.2"/>
    <row r="2081" ht="14.25" hidden="1" customHeight="1" x14ac:dyDescent="0.2"/>
    <row r="2082" ht="14.25" hidden="1" customHeight="1" x14ac:dyDescent="0.2"/>
    <row r="2083" ht="14.25" hidden="1" customHeight="1" x14ac:dyDescent="0.2"/>
    <row r="2084" ht="14.25" hidden="1" customHeight="1" x14ac:dyDescent="0.2"/>
    <row r="2085" ht="14.25" hidden="1" customHeight="1" x14ac:dyDescent="0.2"/>
    <row r="2086" ht="14.25" hidden="1" customHeight="1" x14ac:dyDescent="0.2"/>
    <row r="2087" ht="14.25" hidden="1" customHeight="1" x14ac:dyDescent="0.2"/>
    <row r="2088" ht="14.25" hidden="1" customHeight="1" x14ac:dyDescent="0.2"/>
    <row r="2089" ht="14.25" hidden="1" customHeight="1" x14ac:dyDescent="0.2"/>
    <row r="2090" ht="14.25" hidden="1" customHeight="1" x14ac:dyDescent="0.2"/>
    <row r="2091" ht="14.25" hidden="1" customHeight="1" x14ac:dyDescent="0.2"/>
    <row r="2092" ht="14.25" hidden="1" customHeight="1" x14ac:dyDescent="0.2"/>
    <row r="2093" ht="14.25" hidden="1" customHeight="1" x14ac:dyDescent="0.2"/>
    <row r="2094" ht="14.25" hidden="1" customHeight="1" x14ac:dyDescent="0.2"/>
    <row r="2095" ht="14.25" hidden="1" customHeight="1" x14ac:dyDescent="0.2"/>
    <row r="2096" ht="14.25" hidden="1" customHeight="1" x14ac:dyDescent="0.2"/>
    <row r="2097" ht="14.25" hidden="1" customHeight="1" x14ac:dyDescent="0.2"/>
    <row r="2098" ht="14.25" hidden="1" customHeight="1" x14ac:dyDescent="0.2"/>
    <row r="2099" ht="14.25" hidden="1" customHeight="1" x14ac:dyDescent="0.2"/>
    <row r="2100" ht="14.25" hidden="1" customHeight="1" x14ac:dyDescent="0.2"/>
    <row r="2101" ht="14.25" hidden="1" customHeight="1" x14ac:dyDescent="0.2"/>
    <row r="2102" ht="14.25" hidden="1" customHeight="1" x14ac:dyDescent="0.2"/>
    <row r="2103" ht="14.25" hidden="1" customHeight="1" x14ac:dyDescent="0.2"/>
    <row r="2104" ht="14.25" hidden="1" customHeight="1" x14ac:dyDescent="0.2"/>
    <row r="2105" ht="14.25" hidden="1" customHeight="1" x14ac:dyDescent="0.2"/>
    <row r="2106" ht="14.25" hidden="1" customHeight="1" x14ac:dyDescent="0.2"/>
    <row r="2107" ht="14.25" hidden="1" customHeight="1" x14ac:dyDescent="0.2"/>
    <row r="2108" ht="14.25" hidden="1" customHeight="1" x14ac:dyDescent="0.2"/>
    <row r="2109" ht="14.25" hidden="1" customHeight="1" x14ac:dyDescent="0.2"/>
    <row r="2110" ht="14.25" hidden="1" customHeight="1" x14ac:dyDescent="0.2"/>
    <row r="2111" ht="14.25" hidden="1" customHeight="1" x14ac:dyDescent="0.2"/>
    <row r="2112" ht="14.25" hidden="1" customHeight="1" x14ac:dyDescent="0.2"/>
    <row r="2113" ht="14.25" hidden="1" customHeight="1" x14ac:dyDescent="0.2"/>
    <row r="2114" ht="14.25" hidden="1" customHeight="1" x14ac:dyDescent="0.2"/>
    <row r="2115" ht="14.25" hidden="1" customHeight="1" x14ac:dyDescent="0.2"/>
    <row r="2116" ht="14.25" hidden="1" customHeight="1" x14ac:dyDescent="0.2"/>
    <row r="2117" ht="14.25" hidden="1" customHeight="1" x14ac:dyDescent="0.2"/>
    <row r="2118" ht="14.25" hidden="1" customHeight="1" x14ac:dyDescent="0.2"/>
    <row r="2119" ht="14.25" hidden="1" customHeight="1" x14ac:dyDescent="0.2"/>
    <row r="2120" ht="14.25" hidden="1" customHeight="1" x14ac:dyDescent="0.2"/>
    <row r="2121" ht="14.25" hidden="1" customHeight="1" x14ac:dyDescent="0.2"/>
    <row r="2122" ht="14.25" hidden="1" customHeight="1" x14ac:dyDescent="0.2"/>
    <row r="2123" ht="14.25" hidden="1" customHeight="1" x14ac:dyDescent="0.2"/>
    <row r="2124" ht="14.25" hidden="1" customHeight="1" x14ac:dyDescent="0.2"/>
    <row r="2125" ht="14.25" hidden="1" customHeight="1" x14ac:dyDescent="0.2"/>
    <row r="2126" ht="14.25" hidden="1" customHeight="1" x14ac:dyDescent="0.2"/>
    <row r="2127" ht="14.25" hidden="1" customHeight="1" x14ac:dyDescent="0.2"/>
    <row r="2128" ht="14.25" hidden="1" customHeight="1" x14ac:dyDescent="0.2"/>
    <row r="2129" ht="14.25" hidden="1" customHeight="1" x14ac:dyDescent="0.2"/>
    <row r="2130" ht="14.25" hidden="1" customHeight="1" x14ac:dyDescent="0.2"/>
    <row r="2131" ht="14.25" hidden="1" customHeight="1" x14ac:dyDescent="0.2"/>
    <row r="2132" ht="14.25" hidden="1" customHeight="1" x14ac:dyDescent="0.2"/>
    <row r="2133" ht="14.25" hidden="1" customHeight="1" x14ac:dyDescent="0.2"/>
    <row r="2134" ht="14.25" hidden="1" customHeight="1" x14ac:dyDescent="0.2"/>
    <row r="2135" ht="14.25" hidden="1" customHeight="1" x14ac:dyDescent="0.2"/>
    <row r="2136" ht="14.25" hidden="1" customHeight="1" x14ac:dyDescent="0.2"/>
    <row r="2137" ht="14.25" hidden="1" customHeight="1" x14ac:dyDescent="0.2"/>
    <row r="2138" ht="14.25" hidden="1" customHeight="1" x14ac:dyDescent="0.2"/>
    <row r="2139" ht="14.25" hidden="1" customHeight="1" x14ac:dyDescent="0.2"/>
    <row r="2140" ht="14.25" hidden="1" customHeight="1" x14ac:dyDescent="0.2"/>
    <row r="2141" ht="14.25" hidden="1" customHeight="1" x14ac:dyDescent="0.2"/>
    <row r="2142" ht="14.25" hidden="1" customHeight="1" x14ac:dyDescent="0.2"/>
    <row r="2143" ht="14.25" hidden="1" customHeight="1" x14ac:dyDescent="0.2"/>
    <row r="2144" ht="14.25" hidden="1" customHeight="1" x14ac:dyDescent="0.2"/>
    <row r="2145" ht="14.25" hidden="1" customHeight="1" x14ac:dyDescent="0.2"/>
    <row r="2146" ht="14.25" hidden="1" customHeight="1" x14ac:dyDescent="0.2"/>
    <row r="2147" ht="14.25" hidden="1" customHeight="1" x14ac:dyDescent="0.2"/>
    <row r="2148" ht="14.25" hidden="1" customHeight="1" x14ac:dyDescent="0.2"/>
    <row r="2149" ht="14.25" hidden="1" customHeight="1" x14ac:dyDescent="0.2"/>
    <row r="2150" ht="14.25" hidden="1" customHeight="1" x14ac:dyDescent="0.2"/>
    <row r="2151" ht="14.25" hidden="1" customHeight="1" x14ac:dyDescent="0.2"/>
    <row r="2152" ht="14.25" hidden="1" customHeight="1" x14ac:dyDescent="0.2"/>
    <row r="2153" ht="14.25" hidden="1" customHeight="1" x14ac:dyDescent="0.2"/>
    <row r="2154" ht="14.25" hidden="1" customHeight="1" x14ac:dyDescent="0.2"/>
    <row r="2155" ht="14.25" hidden="1" customHeight="1" x14ac:dyDescent="0.2"/>
    <row r="2156" ht="14.25" hidden="1" customHeight="1" x14ac:dyDescent="0.2"/>
    <row r="2157" ht="14.25" hidden="1" customHeight="1" x14ac:dyDescent="0.2"/>
    <row r="2158" ht="14.25" hidden="1" customHeight="1" x14ac:dyDescent="0.2"/>
    <row r="2159" ht="14.25" hidden="1" customHeight="1" x14ac:dyDescent="0.2"/>
    <row r="2160" ht="14.25" hidden="1" customHeight="1" x14ac:dyDescent="0.2"/>
    <row r="2161" ht="14.25" hidden="1" customHeight="1" x14ac:dyDescent="0.2"/>
    <row r="2162" ht="14.25" hidden="1" customHeight="1" x14ac:dyDescent="0.2"/>
    <row r="2163" ht="14.25" hidden="1" customHeight="1" x14ac:dyDescent="0.2"/>
    <row r="2164" ht="14.25" hidden="1" customHeight="1" x14ac:dyDescent="0.2"/>
    <row r="2165" ht="14.25" hidden="1" customHeight="1" x14ac:dyDescent="0.2"/>
    <row r="2166" ht="14.25" hidden="1" customHeight="1" x14ac:dyDescent="0.2"/>
    <row r="2167" ht="14.25" hidden="1" customHeight="1" x14ac:dyDescent="0.2"/>
    <row r="2168" ht="14.25" hidden="1" customHeight="1" x14ac:dyDescent="0.2"/>
    <row r="2169" ht="14.25" hidden="1" customHeight="1" x14ac:dyDescent="0.2"/>
    <row r="2170" ht="14.25" hidden="1" customHeight="1" x14ac:dyDescent="0.2"/>
    <row r="2171" ht="14.25" hidden="1" customHeight="1" x14ac:dyDescent="0.2"/>
    <row r="2172" ht="14.25" hidden="1" customHeight="1" x14ac:dyDescent="0.2"/>
    <row r="2173" ht="14.25" hidden="1" customHeight="1" x14ac:dyDescent="0.2"/>
    <row r="2174" ht="14.25" hidden="1" customHeight="1" x14ac:dyDescent="0.2"/>
    <row r="2175" ht="14.25" hidden="1" customHeight="1" x14ac:dyDescent="0.2"/>
    <row r="2176" ht="14.25" hidden="1" customHeight="1" x14ac:dyDescent="0.2"/>
    <row r="2177" ht="14.25" hidden="1" customHeight="1" x14ac:dyDescent="0.2"/>
    <row r="2178" ht="14.25" hidden="1" customHeight="1" x14ac:dyDescent="0.2"/>
    <row r="2179" ht="14.25" hidden="1" customHeight="1" x14ac:dyDescent="0.2"/>
    <row r="2180" ht="14.25" hidden="1" customHeight="1" x14ac:dyDescent="0.2"/>
    <row r="2181" ht="14.25" hidden="1" customHeight="1" x14ac:dyDescent="0.2"/>
    <row r="2182" ht="14.25" hidden="1" customHeight="1" x14ac:dyDescent="0.2"/>
    <row r="2183" ht="14.25" hidden="1" customHeight="1" x14ac:dyDescent="0.2"/>
    <row r="2184" ht="14.25" hidden="1" customHeight="1" x14ac:dyDescent="0.2"/>
    <row r="2185" ht="14.25" hidden="1" customHeight="1" x14ac:dyDescent="0.2"/>
    <row r="2186" ht="14.25" hidden="1" customHeight="1" x14ac:dyDescent="0.2"/>
    <row r="2187" ht="14.25" hidden="1" customHeight="1" x14ac:dyDescent="0.2"/>
    <row r="2188" ht="14.25" hidden="1" customHeight="1" x14ac:dyDescent="0.2"/>
    <row r="2189" ht="14.25" hidden="1" customHeight="1" x14ac:dyDescent="0.2"/>
    <row r="2190" ht="14.25" hidden="1" customHeight="1" x14ac:dyDescent="0.2"/>
    <row r="2191" ht="14.25" hidden="1" customHeight="1" x14ac:dyDescent="0.2"/>
    <row r="2192" ht="14.25" hidden="1" customHeight="1" x14ac:dyDescent="0.2"/>
    <row r="2193" ht="14.25" hidden="1" customHeight="1" x14ac:dyDescent="0.2"/>
    <row r="2194" ht="14.25" hidden="1" customHeight="1" x14ac:dyDescent="0.2"/>
    <row r="2195" ht="14.25" hidden="1" customHeight="1" x14ac:dyDescent="0.2"/>
    <row r="2196" ht="14.25" hidden="1" customHeight="1" x14ac:dyDescent="0.2"/>
    <row r="2197" ht="14.25" hidden="1" customHeight="1" x14ac:dyDescent="0.2"/>
    <row r="2198" ht="14.25" hidden="1" customHeight="1" x14ac:dyDescent="0.2"/>
    <row r="2199" ht="14.25" hidden="1" customHeight="1" x14ac:dyDescent="0.2"/>
    <row r="2200" ht="14.25" hidden="1" customHeight="1" x14ac:dyDescent="0.2"/>
    <row r="2201" ht="14.25" hidden="1" customHeight="1" x14ac:dyDescent="0.2"/>
    <row r="2202" ht="14.25" hidden="1" customHeight="1" x14ac:dyDescent="0.2"/>
    <row r="2203" ht="14.25" hidden="1" customHeight="1" x14ac:dyDescent="0.2"/>
    <row r="2204" ht="14.25" hidden="1" customHeight="1" x14ac:dyDescent="0.2"/>
    <row r="2205" ht="14.25" hidden="1" customHeight="1" x14ac:dyDescent="0.2"/>
    <row r="2206" ht="14.25" hidden="1" customHeight="1" x14ac:dyDescent="0.2"/>
    <row r="2207" ht="14.25" hidden="1" customHeight="1" x14ac:dyDescent="0.2"/>
    <row r="2208" ht="14.25" hidden="1" customHeight="1" x14ac:dyDescent="0.2"/>
    <row r="2209" ht="14.25" hidden="1" customHeight="1" x14ac:dyDescent="0.2"/>
    <row r="2210" ht="14.25" hidden="1" customHeight="1" x14ac:dyDescent="0.2"/>
    <row r="2211" ht="14.25" hidden="1" customHeight="1" x14ac:dyDescent="0.2"/>
    <row r="2212" ht="14.25" hidden="1" customHeight="1" x14ac:dyDescent="0.2"/>
    <row r="2213" ht="14.25" hidden="1" customHeight="1" x14ac:dyDescent="0.2"/>
    <row r="2214" ht="14.25" hidden="1" customHeight="1" x14ac:dyDescent="0.2"/>
    <row r="2215" ht="14.25" hidden="1" customHeight="1" x14ac:dyDescent="0.2"/>
    <row r="2216" ht="14.25" hidden="1" customHeight="1" x14ac:dyDescent="0.2"/>
    <row r="2217" ht="14.25" hidden="1" customHeight="1" x14ac:dyDescent="0.2"/>
    <row r="2218" ht="14.25" hidden="1" customHeight="1" x14ac:dyDescent="0.2"/>
    <row r="2219" ht="14.25" hidden="1" customHeight="1" x14ac:dyDescent="0.2"/>
    <row r="2220" ht="14.25" hidden="1" customHeight="1" x14ac:dyDescent="0.2"/>
    <row r="2221" ht="14.25" hidden="1" customHeight="1" x14ac:dyDescent="0.2"/>
    <row r="2222" ht="14.25" hidden="1" customHeight="1" x14ac:dyDescent="0.2"/>
    <row r="2223" ht="14.25" hidden="1" customHeight="1" x14ac:dyDescent="0.2"/>
    <row r="2224" ht="14.25" hidden="1" customHeight="1" x14ac:dyDescent="0.2"/>
    <row r="2225" ht="14.25" hidden="1" customHeight="1" x14ac:dyDescent="0.2"/>
    <row r="2226" ht="14.25" hidden="1" customHeight="1" x14ac:dyDescent="0.2"/>
    <row r="2227" ht="14.25" hidden="1" customHeight="1" x14ac:dyDescent="0.2"/>
    <row r="2228" ht="14.25" hidden="1" customHeight="1" x14ac:dyDescent="0.2"/>
    <row r="2229" ht="14.25" hidden="1" customHeight="1" x14ac:dyDescent="0.2"/>
    <row r="2230" ht="14.25" hidden="1" customHeight="1" x14ac:dyDescent="0.2"/>
    <row r="2231" ht="14.25" hidden="1" customHeight="1" x14ac:dyDescent="0.2"/>
    <row r="2232" ht="14.25" hidden="1" customHeight="1" x14ac:dyDescent="0.2"/>
    <row r="2233" ht="14.25" hidden="1" customHeight="1" x14ac:dyDescent="0.2"/>
    <row r="2234" ht="14.25" hidden="1" customHeight="1" x14ac:dyDescent="0.2"/>
    <row r="2235" ht="14.25" hidden="1" customHeight="1" x14ac:dyDescent="0.2"/>
    <row r="2236" ht="14.25" hidden="1" customHeight="1" x14ac:dyDescent="0.2"/>
    <row r="2237" ht="14.25" hidden="1" customHeight="1" x14ac:dyDescent="0.2"/>
    <row r="2238" ht="14.25" hidden="1" customHeight="1" x14ac:dyDescent="0.2"/>
    <row r="2239" ht="14.25" hidden="1" customHeight="1" x14ac:dyDescent="0.2"/>
    <row r="2240" ht="14.25" hidden="1" customHeight="1" x14ac:dyDescent="0.2"/>
    <row r="2241" ht="14.25" hidden="1" customHeight="1" x14ac:dyDescent="0.2"/>
    <row r="2242" ht="14.25" hidden="1" customHeight="1" x14ac:dyDescent="0.2"/>
    <row r="2243" ht="14.25" hidden="1" customHeight="1" x14ac:dyDescent="0.2"/>
    <row r="2244" ht="14.25" hidden="1" customHeight="1" x14ac:dyDescent="0.2"/>
    <row r="2245" ht="14.25" hidden="1" customHeight="1" x14ac:dyDescent="0.2"/>
    <row r="2246" ht="14.25" hidden="1" customHeight="1" x14ac:dyDescent="0.2"/>
    <row r="2247" ht="14.25" hidden="1" customHeight="1" x14ac:dyDescent="0.2"/>
    <row r="2248" ht="14.25" hidden="1" customHeight="1" x14ac:dyDescent="0.2"/>
    <row r="2249" ht="14.25" hidden="1" customHeight="1" x14ac:dyDescent="0.2"/>
    <row r="2250" ht="14.25" hidden="1" customHeight="1" x14ac:dyDescent="0.2"/>
    <row r="2251" ht="14.25" hidden="1" customHeight="1" x14ac:dyDescent="0.2"/>
    <row r="2252" ht="14.25" hidden="1" customHeight="1" x14ac:dyDescent="0.2"/>
    <row r="2253" ht="14.25" hidden="1" customHeight="1" x14ac:dyDescent="0.2"/>
    <row r="2254" ht="14.25" hidden="1" customHeight="1" x14ac:dyDescent="0.2"/>
    <row r="2255" ht="14.25" hidden="1" customHeight="1" x14ac:dyDescent="0.2"/>
    <row r="2256" ht="14.25" hidden="1" customHeight="1" x14ac:dyDescent="0.2"/>
    <row r="2257" ht="14.25" hidden="1" customHeight="1" x14ac:dyDescent="0.2"/>
    <row r="2258" ht="14.25" hidden="1" customHeight="1" x14ac:dyDescent="0.2"/>
    <row r="2259" ht="14.25" hidden="1" customHeight="1" x14ac:dyDescent="0.2"/>
    <row r="2260" ht="14.25" hidden="1" customHeight="1" x14ac:dyDescent="0.2"/>
    <row r="2261" ht="14.25" hidden="1" customHeight="1" x14ac:dyDescent="0.2"/>
    <row r="2262" ht="14.25" hidden="1" customHeight="1" x14ac:dyDescent="0.2"/>
    <row r="2263" ht="14.25" hidden="1" customHeight="1" x14ac:dyDescent="0.2"/>
    <row r="2264" ht="14.25" hidden="1" customHeight="1" x14ac:dyDescent="0.2"/>
    <row r="2265" ht="14.25" hidden="1" customHeight="1" x14ac:dyDescent="0.2"/>
    <row r="2266" ht="14.25" hidden="1" customHeight="1" x14ac:dyDescent="0.2"/>
    <row r="2267" ht="14.25" hidden="1" customHeight="1" x14ac:dyDescent="0.2"/>
    <row r="2268" ht="14.25" hidden="1" customHeight="1" x14ac:dyDescent="0.2"/>
    <row r="2269" ht="14.25" hidden="1" customHeight="1" x14ac:dyDescent="0.2"/>
    <row r="2270" ht="14.25" hidden="1" customHeight="1" x14ac:dyDescent="0.2"/>
    <row r="2271" ht="14.25" hidden="1" customHeight="1" x14ac:dyDescent="0.2"/>
    <row r="2272" ht="14.25" hidden="1" customHeight="1" x14ac:dyDescent="0.2"/>
    <row r="2273" ht="14.25" hidden="1" customHeight="1" x14ac:dyDescent="0.2"/>
    <row r="2274" ht="14.25" hidden="1" customHeight="1" x14ac:dyDescent="0.2"/>
    <row r="2275" ht="14.25" hidden="1" customHeight="1" x14ac:dyDescent="0.2"/>
    <row r="2276" ht="14.25" hidden="1" customHeight="1" x14ac:dyDescent="0.2"/>
    <row r="2277" ht="14.25" hidden="1" customHeight="1" x14ac:dyDescent="0.2"/>
    <row r="2278" ht="14.25" hidden="1" customHeight="1" x14ac:dyDescent="0.2"/>
    <row r="2279" ht="14.25" hidden="1" customHeight="1" x14ac:dyDescent="0.2"/>
    <row r="2280" ht="14.25" hidden="1" customHeight="1" x14ac:dyDescent="0.2"/>
    <row r="2281" ht="14.25" hidden="1" customHeight="1" x14ac:dyDescent="0.2"/>
    <row r="2282" ht="14.25" hidden="1" customHeight="1" x14ac:dyDescent="0.2"/>
    <row r="2283" ht="14.25" hidden="1" customHeight="1" x14ac:dyDescent="0.2"/>
    <row r="2284" ht="14.25" hidden="1" customHeight="1" x14ac:dyDescent="0.2"/>
    <row r="2285" ht="14.25" hidden="1" customHeight="1" x14ac:dyDescent="0.2"/>
    <row r="2286" ht="14.25" hidden="1" customHeight="1" x14ac:dyDescent="0.2"/>
    <row r="2287" ht="14.25" hidden="1" customHeight="1" x14ac:dyDescent="0.2"/>
    <row r="2288" ht="14.25" hidden="1" customHeight="1" x14ac:dyDescent="0.2"/>
    <row r="2289" ht="14.25" hidden="1" customHeight="1" x14ac:dyDescent="0.2"/>
    <row r="2290" ht="14.25" hidden="1" customHeight="1" x14ac:dyDescent="0.2"/>
    <row r="2291" ht="14.25" hidden="1" customHeight="1" x14ac:dyDescent="0.2"/>
    <row r="2292" ht="14.25" hidden="1" customHeight="1" x14ac:dyDescent="0.2"/>
    <row r="2293" ht="14.25" hidden="1" customHeight="1" x14ac:dyDescent="0.2"/>
    <row r="2294" ht="14.25" hidden="1" customHeight="1" x14ac:dyDescent="0.2"/>
    <row r="2295" ht="14.25" hidden="1" customHeight="1" x14ac:dyDescent="0.2"/>
    <row r="2296" ht="14.25" hidden="1" customHeight="1" x14ac:dyDescent="0.2"/>
    <row r="2297" ht="14.25" hidden="1" customHeight="1" x14ac:dyDescent="0.2"/>
    <row r="2298" ht="14.25" hidden="1" customHeight="1" x14ac:dyDescent="0.2"/>
    <row r="2299" ht="14.25" hidden="1" customHeight="1" x14ac:dyDescent="0.2"/>
    <row r="2300" ht="14.25" hidden="1" customHeight="1" x14ac:dyDescent="0.2"/>
    <row r="2301" ht="14.25" hidden="1" customHeight="1" x14ac:dyDescent="0.2"/>
    <row r="2302" ht="14.25" hidden="1" customHeight="1" x14ac:dyDescent="0.2"/>
    <row r="2303" ht="14.25" hidden="1" customHeight="1" x14ac:dyDescent="0.2"/>
    <row r="2304" ht="14.25" hidden="1" customHeight="1" x14ac:dyDescent="0.2"/>
    <row r="2305" ht="14.25" hidden="1" customHeight="1" x14ac:dyDescent="0.2"/>
    <row r="2306" ht="14.25" hidden="1" customHeight="1" x14ac:dyDescent="0.2"/>
    <row r="2307" ht="14.25" hidden="1" customHeight="1" x14ac:dyDescent="0.2"/>
    <row r="2308" ht="14.25" hidden="1" customHeight="1" x14ac:dyDescent="0.2"/>
    <row r="2309" ht="14.25" hidden="1" customHeight="1" x14ac:dyDescent="0.2"/>
    <row r="2310" ht="14.25" hidden="1" customHeight="1" x14ac:dyDescent="0.2"/>
    <row r="2311" ht="14.25" hidden="1" customHeight="1" x14ac:dyDescent="0.2"/>
    <row r="2312" ht="14.25" hidden="1" customHeight="1" x14ac:dyDescent="0.2"/>
    <row r="2313" ht="14.25" hidden="1" customHeight="1" x14ac:dyDescent="0.2"/>
    <row r="2314" ht="14.25" hidden="1" customHeight="1" x14ac:dyDescent="0.2"/>
    <row r="2315" ht="14.25" hidden="1" customHeight="1" x14ac:dyDescent="0.2"/>
    <row r="2316" ht="14.25" hidden="1" customHeight="1" x14ac:dyDescent="0.2"/>
    <row r="2317" ht="14.25" hidden="1" customHeight="1" x14ac:dyDescent="0.2"/>
    <row r="2318" ht="14.25" hidden="1" customHeight="1" x14ac:dyDescent="0.2"/>
    <row r="2319" ht="14.25" hidden="1" customHeight="1" x14ac:dyDescent="0.2"/>
    <row r="2320" ht="14.25" hidden="1" customHeight="1" x14ac:dyDescent="0.2"/>
    <row r="2321" ht="14.25" hidden="1" customHeight="1" x14ac:dyDescent="0.2"/>
    <row r="2322" ht="14.25" hidden="1" customHeight="1" x14ac:dyDescent="0.2"/>
    <row r="2323" ht="14.25" hidden="1" customHeight="1" x14ac:dyDescent="0.2"/>
    <row r="2324" ht="14.25" hidden="1" customHeight="1" x14ac:dyDescent="0.2"/>
    <row r="2325" ht="14.25" hidden="1" customHeight="1" x14ac:dyDescent="0.2"/>
    <row r="2326" ht="14.25" hidden="1" customHeight="1" x14ac:dyDescent="0.2"/>
    <row r="2327" ht="14.25" hidden="1" customHeight="1" x14ac:dyDescent="0.2"/>
    <row r="2328" ht="14.25" hidden="1" customHeight="1" x14ac:dyDescent="0.2"/>
    <row r="2329" ht="14.25" hidden="1" customHeight="1" x14ac:dyDescent="0.2"/>
    <row r="2330" ht="14.25" hidden="1" customHeight="1" x14ac:dyDescent="0.2"/>
    <row r="2331" ht="14.25" hidden="1" customHeight="1" x14ac:dyDescent="0.2"/>
    <row r="2332" ht="14.25" hidden="1" customHeight="1" x14ac:dyDescent="0.2"/>
    <row r="2333" ht="14.25" hidden="1" customHeight="1" x14ac:dyDescent="0.2"/>
    <row r="2334" ht="14.25" hidden="1" customHeight="1" x14ac:dyDescent="0.2"/>
    <row r="2335" ht="14.25" hidden="1" customHeight="1" x14ac:dyDescent="0.2"/>
    <row r="2336" ht="14.25" hidden="1" customHeight="1" x14ac:dyDescent="0.2"/>
    <row r="2337" ht="14.25" hidden="1" customHeight="1" x14ac:dyDescent="0.2"/>
    <row r="2338" ht="14.25" hidden="1" customHeight="1" x14ac:dyDescent="0.2"/>
    <row r="2339" ht="14.25" hidden="1" customHeight="1" x14ac:dyDescent="0.2"/>
    <row r="2340" ht="14.25" hidden="1" customHeight="1" x14ac:dyDescent="0.2"/>
    <row r="2341" ht="14.25" hidden="1" customHeight="1" x14ac:dyDescent="0.2"/>
    <row r="2342" ht="14.25" hidden="1" customHeight="1" x14ac:dyDescent="0.2"/>
    <row r="2343" ht="14.25" hidden="1" customHeight="1" x14ac:dyDescent="0.2"/>
    <row r="2344" ht="14.25" hidden="1" customHeight="1" x14ac:dyDescent="0.2"/>
    <row r="2345" ht="14.25" hidden="1" customHeight="1" x14ac:dyDescent="0.2"/>
    <row r="2346" ht="14.25" hidden="1" customHeight="1" x14ac:dyDescent="0.2"/>
    <row r="2347" ht="14.25" hidden="1" customHeight="1" x14ac:dyDescent="0.2"/>
    <row r="2348" ht="14.25" hidden="1" customHeight="1" x14ac:dyDescent="0.2"/>
    <row r="2349" ht="14.25" hidden="1" customHeight="1" x14ac:dyDescent="0.2"/>
    <row r="2350" ht="14.25" hidden="1" customHeight="1" x14ac:dyDescent="0.2"/>
    <row r="2351" ht="14.25" hidden="1" customHeight="1" x14ac:dyDescent="0.2"/>
    <row r="2352" ht="14.25" hidden="1" customHeight="1" x14ac:dyDescent="0.2"/>
    <row r="2353" ht="14.25" hidden="1" customHeight="1" x14ac:dyDescent="0.2"/>
    <row r="2354" ht="14.25" hidden="1" customHeight="1" x14ac:dyDescent="0.2"/>
    <row r="2355" ht="14.25" hidden="1" customHeight="1" x14ac:dyDescent="0.2"/>
    <row r="2356" ht="14.25" hidden="1" customHeight="1" x14ac:dyDescent="0.2"/>
    <row r="2357" ht="14.25" hidden="1" customHeight="1" x14ac:dyDescent="0.2"/>
    <row r="2358" ht="14.25" hidden="1" customHeight="1" x14ac:dyDescent="0.2"/>
    <row r="2359" ht="14.25" hidden="1" customHeight="1" x14ac:dyDescent="0.2"/>
    <row r="2360" ht="14.25" hidden="1" customHeight="1" x14ac:dyDescent="0.2"/>
    <row r="2361" ht="14.25" hidden="1" customHeight="1" x14ac:dyDescent="0.2"/>
    <row r="2362" ht="14.25" hidden="1" customHeight="1" x14ac:dyDescent="0.2"/>
    <row r="2363" ht="14.25" hidden="1" customHeight="1" x14ac:dyDescent="0.2"/>
    <row r="2364" ht="14.25" hidden="1" customHeight="1" x14ac:dyDescent="0.2"/>
    <row r="2365" ht="14.25" hidden="1" customHeight="1" x14ac:dyDescent="0.2"/>
    <row r="2366" ht="14.25" hidden="1" customHeight="1" x14ac:dyDescent="0.2"/>
    <row r="2367" ht="14.25" hidden="1" customHeight="1" x14ac:dyDescent="0.2"/>
    <row r="2368" ht="14.25" hidden="1" customHeight="1" x14ac:dyDescent="0.2"/>
    <row r="2369" ht="14.25" hidden="1" customHeight="1" x14ac:dyDescent="0.2"/>
    <row r="2370" ht="14.25" hidden="1" customHeight="1" x14ac:dyDescent="0.2"/>
    <row r="2371" ht="14.25" hidden="1" customHeight="1" x14ac:dyDescent="0.2"/>
    <row r="2372" ht="14.25" hidden="1" customHeight="1" x14ac:dyDescent="0.2"/>
    <row r="2373" ht="14.25" hidden="1" customHeight="1" x14ac:dyDescent="0.2"/>
    <row r="2374" ht="14.25" hidden="1" customHeight="1" x14ac:dyDescent="0.2"/>
    <row r="2375" ht="14.25" hidden="1" customHeight="1" x14ac:dyDescent="0.2"/>
    <row r="2376" ht="14.25" hidden="1" customHeight="1" x14ac:dyDescent="0.2"/>
    <row r="2377" ht="14.25" hidden="1" customHeight="1" x14ac:dyDescent="0.2"/>
    <row r="2378" ht="14.25" hidden="1" customHeight="1" x14ac:dyDescent="0.2"/>
    <row r="2379" ht="14.25" hidden="1" customHeight="1" x14ac:dyDescent="0.2"/>
    <row r="2380" ht="14.25" hidden="1" customHeight="1" x14ac:dyDescent="0.2"/>
    <row r="2381" ht="14.25" hidden="1" customHeight="1" x14ac:dyDescent="0.2"/>
    <row r="2382" ht="14.25" hidden="1" customHeight="1" x14ac:dyDescent="0.2"/>
    <row r="2383" ht="14.25" hidden="1" customHeight="1" x14ac:dyDescent="0.2"/>
    <row r="2384" ht="14.25" hidden="1" customHeight="1" x14ac:dyDescent="0.2"/>
    <row r="2385" ht="14.25" hidden="1" customHeight="1" x14ac:dyDescent="0.2"/>
    <row r="2386" ht="14.25" hidden="1" customHeight="1" x14ac:dyDescent="0.2"/>
    <row r="2387" ht="14.25" hidden="1" customHeight="1" x14ac:dyDescent="0.2"/>
    <row r="2388" ht="14.25" hidden="1" customHeight="1" x14ac:dyDescent="0.2"/>
    <row r="2389" ht="14.25" hidden="1" customHeight="1" x14ac:dyDescent="0.2"/>
    <row r="2390" ht="14.25" hidden="1" customHeight="1" x14ac:dyDescent="0.2"/>
    <row r="2391" ht="14.25" hidden="1" customHeight="1" x14ac:dyDescent="0.2"/>
    <row r="2392" ht="14.25" hidden="1" customHeight="1" x14ac:dyDescent="0.2"/>
    <row r="2393" ht="14.25" hidden="1" customHeight="1" x14ac:dyDescent="0.2"/>
    <row r="2394" ht="14.25" hidden="1" customHeight="1" x14ac:dyDescent="0.2"/>
    <row r="2395" ht="14.25" hidden="1" customHeight="1" x14ac:dyDescent="0.2"/>
    <row r="2396" ht="14.25" hidden="1" customHeight="1" x14ac:dyDescent="0.2"/>
    <row r="2397" ht="14.25" hidden="1" customHeight="1" x14ac:dyDescent="0.2"/>
    <row r="2398" ht="14.25" hidden="1" customHeight="1" x14ac:dyDescent="0.2"/>
    <row r="2399" ht="14.25" hidden="1" customHeight="1" x14ac:dyDescent="0.2"/>
    <row r="2400" ht="14.25" hidden="1" customHeight="1" x14ac:dyDescent="0.2"/>
    <row r="2401" ht="14.25" hidden="1" customHeight="1" x14ac:dyDescent="0.2"/>
    <row r="2402" ht="14.25" hidden="1" customHeight="1" x14ac:dyDescent="0.2"/>
    <row r="2403" ht="14.25" hidden="1" customHeight="1" x14ac:dyDescent="0.2"/>
    <row r="2404" ht="14.25" hidden="1" customHeight="1" x14ac:dyDescent="0.2"/>
    <row r="2405" ht="14.25" hidden="1" customHeight="1" x14ac:dyDescent="0.2"/>
    <row r="2406" ht="14.25" hidden="1" customHeight="1" x14ac:dyDescent="0.2"/>
    <row r="2407" ht="14.25" hidden="1" customHeight="1" x14ac:dyDescent="0.2"/>
    <row r="2408" ht="14.25" hidden="1" customHeight="1" x14ac:dyDescent="0.2"/>
    <row r="2409" ht="14.25" hidden="1" customHeight="1" x14ac:dyDescent="0.2"/>
    <row r="2410" ht="14.25" hidden="1" customHeight="1" x14ac:dyDescent="0.2"/>
    <row r="2411" ht="14.25" hidden="1" customHeight="1" x14ac:dyDescent="0.2"/>
    <row r="2412" ht="14.25" hidden="1" customHeight="1" x14ac:dyDescent="0.2"/>
    <row r="2413" ht="14.25" hidden="1" customHeight="1" x14ac:dyDescent="0.2"/>
    <row r="2414" ht="14.25" hidden="1" customHeight="1" x14ac:dyDescent="0.2"/>
    <row r="2415" ht="14.25" hidden="1" customHeight="1" x14ac:dyDescent="0.2"/>
    <row r="2416" ht="14.25" hidden="1" customHeight="1" x14ac:dyDescent="0.2"/>
    <row r="2417" ht="14.25" hidden="1" customHeight="1" x14ac:dyDescent="0.2"/>
    <row r="2418" ht="14.25" hidden="1" customHeight="1" x14ac:dyDescent="0.2"/>
    <row r="2419" ht="14.25" hidden="1" customHeight="1" x14ac:dyDescent="0.2"/>
    <row r="2420" ht="14.25" hidden="1" customHeight="1" x14ac:dyDescent="0.2"/>
    <row r="2421" ht="14.25" hidden="1" customHeight="1" x14ac:dyDescent="0.2"/>
    <row r="2422" ht="14.25" hidden="1" customHeight="1" x14ac:dyDescent="0.2"/>
    <row r="2423" ht="14.25" hidden="1" customHeight="1" x14ac:dyDescent="0.2"/>
    <row r="2424" ht="14.25" hidden="1" customHeight="1" x14ac:dyDescent="0.2"/>
    <row r="2425" ht="14.25" hidden="1" customHeight="1" x14ac:dyDescent="0.2"/>
    <row r="2426" ht="14.25" hidden="1" customHeight="1" x14ac:dyDescent="0.2"/>
    <row r="2427" ht="14.25" hidden="1" customHeight="1" x14ac:dyDescent="0.2"/>
    <row r="2428" ht="14.25" hidden="1" customHeight="1" x14ac:dyDescent="0.2"/>
    <row r="2429" ht="14.25" hidden="1" customHeight="1" x14ac:dyDescent="0.2"/>
    <row r="2430" ht="14.25" hidden="1" customHeight="1" x14ac:dyDescent="0.2"/>
    <row r="2431" ht="14.25" hidden="1" customHeight="1" x14ac:dyDescent="0.2"/>
    <row r="2432" ht="14.25" hidden="1" customHeight="1" x14ac:dyDescent="0.2"/>
    <row r="2433" ht="14.25" hidden="1" customHeight="1" x14ac:dyDescent="0.2"/>
    <row r="2434" ht="14.25" hidden="1" customHeight="1" x14ac:dyDescent="0.2"/>
    <row r="2435" ht="14.25" hidden="1" customHeight="1" x14ac:dyDescent="0.2"/>
    <row r="2436" ht="14.25" hidden="1" customHeight="1" x14ac:dyDescent="0.2"/>
    <row r="2437" ht="14.25" hidden="1" customHeight="1" x14ac:dyDescent="0.2"/>
    <row r="2438" ht="14.25" hidden="1" customHeight="1" x14ac:dyDescent="0.2"/>
    <row r="2439" ht="14.25" hidden="1" customHeight="1" x14ac:dyDescent="0.2"/>
    <row r="2440" ht="14.25" hidden="1" customHeight="1" x14ac:dyDescent="0.2"/>
    <row r="2441" ht="14.25" hidden="1" customHeight="1" x14ac:dyDescent="0.2"/>
    <row r="2442" ht="14.25" hidden="1" customHeight="1" x14ac:dyDescent="0.2"/>
    <row r="2443" ht="14.25" hidden="1" customHeight="1" x14ac:dyDescent="0.2"/>
    <row r="2444" ht="14.25" hidden="1" customHeight="1" x14ac:dyDescent="0.2"/>
    <row r="2445" ht="14.25" hidden="1" customHeight="1" x14ac:dyDescent="0.2"/>
    <row r="2446" ht="14.25" hidden="1" customHeight="1" x14ac:dyDescent="0.2"/>
    <row r="2447" ht="14.25" hidden="1" customHeight="1" x14ac:dyDescent="0.2"/>
    <row r="2448" ht="14.25" hidden="1" customHeight="1" x14ac:dyDescent="0.2"/>
    <row r="2449" ht="14.25" hidden="1" customHeight="1" x14ac:dyDescent="0.2"/>
    <row r="2450" ht="14.25" hidden="1" customHeight="1" x14ac:dyDescent="0.2"/>
    <row r="2451" ht="14.25" hidden="1" customHeight="1" x14ac:dyDescent="0.2"/>
    <row r="2452" ht="14.25" hidden="1" customHeight="1" x14ac:dyDescent="0.2"/>
    <row r="2453" ht="14.25" hidden="1" customHeight="1" x14ac:dyDescent="0.2"/>
    <row r="2454" ht="14.25" hidden="1" customHeight="1" x14ac:dyDescent="0.2"/>
    <row r="2455" ht="14.25" hidden="1" customHeight="1" x14ac:dyDescent="0.2"/>
    <row r="2456" ht="14.25" hidden="1" customHeight="1" x14ac:dyDescent="0.2"/>
    <row r="2457" ht="14.25" hidden="1" customHeight="1" x14ac:dyDescent="0.2"/>
    <row r="2458" ht="14.25" hidden="1" customHeight="1" x14ac:dyDescent="0.2"/>
    <row r="2459" ht="14.25" hidden="1" customHeight="1" x14ac:dyDescent="0.2"/>
    <row r="2460" ht="14.25" hidden="1" customHeight="1" x14ac:dyDescent="0.2"/>
    <row r="2461" ht="14.25" hidden="1" customHeight="1" x14ac:dyDescent="0.2"/>
    <row r="2462" ht="14.25" hidden="1" customHeight="1" x14ac:dyDescent="0.2"/>
    <row r="2463" ht="14.25" hidden="1" customHeight="1" x14ac:dyDescent="0.2"/>
    <row r="2464" ht="14.25" hidden="1" customHeight="1" x14ac:dyDescent="0.2"/>
    <row r="2465" ht="14.25" hidden="1" customHeight="1" x14ac:dyDescent="0.2"/>
    <row r="2466" ht="14.25" hidden="1" customHeight="1" x14ac:dyDescent="0.2"/>
    <row r="2467" ht="14.25" hidden="1" customHeight="1" x14ac:dyDescent="0.2"/>
    <row r="2468" ht="14.25" hidden="1" customHeight="1" x14ac:dyDescent="0.2"/>
    <row r="2469" ht="14.25" hidden="1" customHeight="1" x14ac:dyDescent="0.2"/>
    <row r="2470" ht="14.25" hidden="1" customHeight="1" x14ac:dyDescent="0.2"/>
    <row r="2471" ht="14.25" hidden="1" customHeight="1" x14ac:dyDescent="0.2"/>
    <row r="2472" ht="14.25" hidden="1" customHeight="1" x14ac:dyDescent="0.2"/>
    <row r="2473" ht="14.25" hidden="1" customHeight="1" x14ac:dyDescent="0.2"/>
    <row r="2474" ht="14.25" hidden="1" customHeight="1" x14ac:dyDescent="0.2"/>
    <row r="2475" ht="14.25" hidden="1" customHeight="1" x14ac:dyDescent="0.2"/>
    <row r="2476" ht="14.25" hidden="1" customHeight="1" x14ac:dyDescent="0.2"/>
    <row r="2477" ht="14.25" hidden="1" customHeight="1" x14ac:dyDescent="0.2"/>
    <row r="2478" ht="14.25" hidden="1" customHeight="1" x14ac:dyDescent="0.2"/>
    <row r="2479" ht="14.25" hidden="1" customHeight="1" x14ac:dyDescent="0.2"/>
    <row r="2480" ht="14.25" hidden="1" customHeight="1" x14ac:dyDescent="0.2"/>
    <row r="2481" ht="14.25" hidden="1" customHeight="1" x14ac:dyDescent="0.2"/>
    <row r="2482" ht="14.25" hidden="1" customHeight="1" x14ac:dyDescent="0.2"/>
    <row r="2483" ht="14.25" hidden="1" customHeight="1" x14ac:dyDescent="0.2"/>
    <row r="2484" ht="14.25" hidden="1" customHeight="1" x14ac:dyDescent="0.2"/>
    <row r="2485" ht="14.25" hidden="1" customHeight="1" x14ac:dyDescent="0.2"/>
    <row r="2486" ht="14.25" hidden="1" customHeight="1" x14ac:dyDescent="0.2"/>
    <row r="2487" ht="14.25" hidden="1" customHeight="1" x14ac:dyDescent="0.2"/>
    <row r="2488" ht="14.25" hidden="1" customHeight="1" x14ac:dyDescent="0.2"/>
    <row r="2489" ht="14.25" hidden="1" customHeight="1" x14ac:dyDescent="0.2"/>
    <row r="2490" ht="14.25" hidden="1" customHeight="1" x14ac:dyDescent="0.2"/>
    <row r="2491" ht="14.25" hidden="1" customHeight="1" x14ac:dyDescent="0.2"/>
    <row r="2492" ht="14.25" hidden="1" customHeight="1" x14ac:dyDescent="0.2"/>
    <row r="2493" ht="14.25" hidden="1" customHeight="1" x14ac:dyDescent="0.2"/>
    <row r="2494" ht="14.25" hidden="1" customHeight="1" x14ac:dyDescent="0.2"/>
    <row r="2495" ht="14.25" hidden="1" customHeight="1" x14ac:dyDescent="0.2"/>
    <row r="2496" ht="14.25" hidden="1" customHeight="1" x14ac:dyDescent="0.2"/>
    <row r="2497" ht="14.25" hidden="1" customHeight="1" x14ac:dyDescent="0.2"/>
    <row r="2498" ht="14.25" hidden="1" customHeight="1" x14ac:dyDescent="0.2"/>
    <row r="2499" ht="14.25" hidden="1" customHeight="1" x14ac:dyDescent="0.2"/>
    <row r="2500" ht="14.25" hidden="1" customHeight="1" x14ac:dyDescent="0.2"/>
    <row r="2501" ht="14.25" hidden="1" customHeight="1" x14ac:dyDescent="0.2"/>
    <row r="2502" ht="14.25" hidden="1" customHeight="1" x14ac:dyDescent="0.2"/>
    <row r="2503" ht="14.25" hidden="1" customHeight="1" x14ac:dyDescent="0.2"/>
    <row r="2504" ht="14.25" hidden="1" customHeight="1" x14ac:dyDescent="0.2"/>
    <row r="2505" ht="14.25" hidden="1" customHeight="1" x14ac:dyDescent="0.2"/>
    <row r="2506" ht="14.25" hidden="1" customHeight="1" x14ac:dyDescent="0.2"/>
    <row r="2507" ht="14.25" hidden="1" customHeight="1" x14ac:dyDescent="0.2"/>
    <row r="2508" ht="14.25" hidden="1" customHeight="1" x14ac:dyDescent="0.2"/>
    <row r="2509" ht="14.25" hidden="1" customHeight="1" x14ac:dyDescent="0.2"/>
    <row r="2510" ht="14.25" hidden="1" customHeight="1" x14ac:dyDescent="0.2"/>
    <row r="2511" ht="14.25" hidden="1" customHeight="1" x14ac:dyDescent="0.2"/>
    <row r="2512" ht="14.25" hidden="1" customHeight="1" x14ac:dyDescent="0.2"/>
    <row r="2513" ht="14.25" hidden="1" customHeight="1" x14ac:dyDescent="0.2"/>
    <row r="2514" ht="14.25" hidden="1" customHeight="1" x14ac:dyDescent="0.2"/>
    <row r="2515" ht="14.25" hidden="1" customHeight="1" x14ac:dyDescent="0.2"/>
    <row r="2516" ht="14.25" hidden="1" customHeight="1" x14ac:dyDescent="0.2"/>
    <row r="2517" ht="14.25" hidden="1" customHeight="1" x14ac:dyDescent="0.2"/>
    <row r="2518" ht="14.25" hidden="1" customHeight="1" x14ac:dyDescent="0.2"/>
    <row r="2519" ht="14.25" hidden="1" customHeight="1" x14ac:dyDescent="0.2"/>
    <row r="2520" ht="14.25" hidden="1" customHeight="1" x14ac:dyDescent="0.2"/>
    <row r="2521" ht="14.25" hidden="1" customHeight="1" x14ac:dyDescent="0.2"/>
    <row r="2522" ht="14.25" hidden="1" customHeight="1" x14ac:dyDescent="0.2"/>
    <row r="2523" ht="14.25" hidden="1" customHeight="1" x14ac:dyDescent="0.2"/>
    <row r="2524" ht="14.25" hidden="1" customHeight="1" x14ac:dyDescent="0.2"/>
    <row r="2525" ht="14.25" hidden="1" customHeight="1" x14ac:dyDescent="0.2"/>
    <row r="2526" ht="14.25" hidden="1" customHeight="1" x14ac:dyDescent="0.2"/>
    <row r="2527" ht="14.25" hidden="1" customHeight="1" x14ac:dyDescent="0.2"/>
    <row r="2528" ht="14.25" hidden="1" customHeight="1" x14ac:dyDescent="0.2"/>
    <row r="2529" ht="14.25" hidden="1" customHeight="1" x14ac:dyDescent="0.2"/>
    <row r="2530" ht="14.25" hidden="1" customHeight="1" x14ac:dyDescent="0.2"/>
    <row r="2531" ht="14.25" hidden="1" customHeight="1" x14ac:dyDescent="0.2"/>
    <row r="2532" ht="14.25" hidden="1" customHeight="1" x14ac:dyDescent="0.2"/>
    <row r="2533" ht="14.25" hidden="1" customHeight="1" x14ac:dyDescent="0.2"/>
    <row r="2534" ht="14.25" hidden="1" customHeight="1" x14ac:dyDescent="0.2"/>
    <row r="2535" ht="14.25" hidden="1" customHeight="1" x14ac:dyDescent="0.2"/>
    <row r="2536" ht="14.25" hidden="1" customHeight="1" x14ac:dyDescent="0.2"/>
    <row r="2537" ht="14.25" hidden="1" customHeight="1" x14ac:dyDescent="0.2"/>
    <row r="2538" ht="14.25" hidden="1" customHeight="1" x14ac:dyDescent="0.2"/>
    <row r="2539" ht="14.25" hidden="1" customHeight="1" x14ac:dyDescent="0.2"/>
    <row r="2540" ht="14.25" hidden="1" customHeight="1" x14ac:dyDescent="0.2"/>
    <row r="2541" ht="14.25" hidden="1" customHeight="1" x14ac:dyDescent="0.2"/>
    <row r="2542" ht="14.25" hidden="1" customHeight="1" x14ac:dyDescent="0.2"/>
    <row r="2543" ht="14.25" hidden="1" customHeight="1" x14ac:dyDescent="0.2"/>
    <row r="2544" ht="14.25" hidden="1" customHeight="1" x14ac:dyDescent="0.2"/>
    <row r="2545" ht="14.25" hidden="1" customHeight="1" x14ac:dyDescent="0.2"/>
    <row r="2546" ht="14.25" hidden="1" customHeight="1" x14ac:dyDescent="0.2"/>
    <row r="2547" ht="14.25" hidden="1" customHeight="1" x14ac:dyDescent="0.2"/>
    <row r="2548" ht="14.25" hidden="1" customHeight="1" x14ac:dyDescent="0.2"/>
    <row r="2549" ht="14.25" hidden="1" customHeight="1" x14ac:dyDescent="0.2"/>
    <row r="2550" ht="14.25" hidden="1" customHeight="1" x14ac:dyDescent="0.2"/>
    <row r="2551" ht="14.25" hidden="1" customHeight="1" x14ac:dyDescent="0.2"/>
    <row r="2552" ht="14.25" hidden="1" customHeight="1" x14ac:dyDescent="0.2"/>
    <row r="2553" ht="14.25" hidden="1" customHeight="1" x14ac:dyDescent="0.2"/>
    <row r="2554" ht="14.25" hidden="1" customHeight="1" x14ac:dyDescent="0.2"/>
    <row r="2555" ht="14.25" hidden="1" customHeight="1" x14ac:dyDescent="0.2"/>
    <row r="2556" ht="14.25" hidden="1" customHeight="1" x14ac:dyDescent="0.2"/>
    <row r="2557" ht="14.25" hidden="1" customHeight="1" x14ac:dyDescent="0.2"/>
    <row r="2558" ht="14.25" hidden="1" customHeight="1" x14ac:dyDescent="0.2"/>
    <row r="2559" ht="14.25" hidden="1" customHeight="1" x14ac:dyDescent="0.2"/>
    <row r="2560" ht="14.25" hidden="1" customHeight="1" x14ac:dyDescent="0.2"/>
    <row r="2561" ht="14.25" hidden="1" customHeight="1" x14ac:dyDescent="0.2"/>
    <row r="2562" ht="14.25" hidden="1" customHeight="1" x14ac:dyDescent="0.2"/>
    <row r="2563" ht="14.25" hidden="1" customHeight="1" x14ac:dyDescent="0.2"/>
    <row r="2564" ht="14.25" hidden="1" customHeight="1" x14ac:dyDescent="0.2"/>
    <row r="2565" ht="14.25" hidden="1" customHeight="1" x14ac:dyDescent="0.2"/>
    <row r="2566" ht="14.25" hidden="1" customHeight="1" x14ac:dyDescent="0.2"/>
    <row r="2567" ht="14.25" hidden="1" customHeight="1" x14ac:dyDescent="0.2"/>
    <row r="2568" ht="14.25" hidden="1" customHeight="1" x14ac:dyDescent="0.2"/>
    <row r="2569" ht="14.25" hidden="1" customHeight="1" x14ac:dyDescent="0.2"/>
    <row r="2570" ht="14.25" hidden="1" customHeight="1" x14ac:dyDescent="0.2"/>
    <row r="2571" ht="14.25" hidden="1" customHeight="1" x14ac:dyDescent="0.2"/>
    <row r="2572" ht="14.25" hidden="1" customHeight="1" x14ac:dyDescent="0.2"/>
    <row r="2573" ht="14.25" hidden="1" customHeight="1" x14ac:dyDescent="0.2"/>
    <row r="2574" ht="14.25" hidden="1" customHeight="1" x14ac:dyDescent="0.2"/>
    <row r="2575" ht="14.25" hidden="1" customHeight="1" x14ac:dyDescent="0.2"/>
    <row r="2576" ht="14.25" hidden="1" customHeight="1" x14ac:dyDescent="0.2"/>
    <row r="2577" ht="14.25" hidden="1" customHeight="1" x14ac:dyDescent="0.2"/>
    <row r="2578" ht="14.25" hidden="1" customHeight="1" x14ac:dyDescent="0.2"/>
    <row r="2579" ht="14.25" hidden="1" customHeight="1" x14ac:dyDescent="0.2"/>
    <row r="2580" ht="14.25" hidden="1" customHeight="1" x14ac:dyDescent="0.2"/>
    <row r="2581" ht="14.25" hidden="1" customHeight="1" x14ac:dyDescent="0.2"/>
    <row r="2582" ht="14.25" hidden="1" customHeight="1" x14ac:dyDescent="0.2"/>
    <row r="2583" ht="14.25" hidden="1" customHeight="1" x14ac:dyDescent="0.2"/>
    <row r="2584" ht="14.25" hidden="1" customHeight="1" x14ac:dyDescent="0.2"/>
    <row r="2585" ht="14.25" hidden="1" customHeight="1" x14ac:dyDescent="0.2"/>
    <row r="2586" ht="14.25" hidden="1" customHeight="1" x14ac:dyDescent="0.2"/>
    <row r="2587" ht="14.25" hidden="1" customHeight="1" x14ac:dyDescent="0.2"/>
    <row r="2588" ht="14.25" hidden="1" customHeight="1" x14ac:dyDescent="0.2"/>
    <row r="2589" ht="14.25" hidden="1" customHeight="1" x14ac:dyDescent="0.2"/>
    <row r="2590" ht="14.25" hidden="1" customHeight="1" x14ac:dyDescent="0.2"/>
    <row r="2591" ht="14.25" hidden="1" customHeight="1" x14ac:dyDescent="0.2"/>
    <row r="2592" ht="14.25" hidden="1" customHeight="1" x14ac:dyDescent="0.2"/>
    <row r="2593" ht="14.25" hidden="1" customHeight="1" x14ac:dyDescent="0.2"/>
    <row r="2594" ht="14.25" hidden="1" customHeight="1" x14ac:dyDescent="0.2"/>
    <row r="2595" ht="14.25" hidden="1" customHeight="1" x14ac:dyDescent="0.2"/>
    <row r="2596" ht="14.25" hidden="1" customHeight="1" x14ac:dyDescent="0.2"/>
    <row r="2597" ht="14.25" hidden="1" customHeight="1" x14ac:dyDescent="0.2"/>
    <row r="2598" ht="14.25" hidden="1" customHeight="1" x14ac:dyDescent="0.2"/>
    <row r="2599" ht="14.25" hidden="1" customHeight="1" x14ac:dyDescent="0.2"/>
    <row r="2600" ht="14.25" hidden="1" customHeight="1" x14ac:dyDescent="0.2"/>
    <row r="2601" ht="14.25" hidden="1" customHeight="1" x14ac:dyDescent="0.2"/>
    <row r="2602" ht="14.25" hidden="1" customHeight="1" x14ac:dyDescent="0.2"/>
    <row r="2603" ht="14.25" hidden="1" customHeight="1" x14ac:dyDescent="0.2"/>
    <row r="2604" ht="14.25" hidden="1" customHeight="1" x14ac:dyDescent="0.2"/>
    <row r="2605" ht="14.25" hidden="1" customHeight="1" x14ac:dyDescent="0.2"/>
    <row r="2606" ht="14.25" hidden="1" customHeight="1" x14ac:dyDescent="0.2"/>
    <row r="2607" ht="14.25" hidden="1" customHeight="1" x14ac:dyDescent="0.2"/>
    <row r="2608" ht="14.25" hidden="1" customHeight="1" x14ac:dyDescent="0.2"/>
    <row r="2609" ht="14.25" hidden="1" customHeight="1" x14ac:dyDescent="0.2"/>
    <row r="2610" ht="14.25" hidden="1" customHeight="1" x14ac:dyDescent="0.2"/>
    <row r="2611" ht="14.25" hidden="1" customHeight="1" x14ac:dyDescent="0.2"/>
    <row r="2612" ht="14.25" hidden="1" customHeight="1" x14ac:dyDescent="0.2"/>
    <row r="2613" ht="14.25" hidden="1" customHeight="1" x14ac:dyDescent="0.2"/>
    <row r="2614" ht="14.25" hidden="1" customHeight="1" x14ac:dyDescent="0.2"/>
    <row r="2615" ht="14.25" hidden="1" customHeight="1" x14ac:dyDescent="0.2"/>
    <row r="2616" ht="14.25" hidden="1" customHeight="1" x14ac:dyDescent="0.2"/>
    <row r="2617" ht="14.25" hidden="1" customHeight="1" x14ac:dyDescent="0.2"/>
    <row r="2618" ht="14.25" hidden="1" customHeight="1" x14ac:dyDescent="0.2"/>
    <row r="2619" ht="14.25" hidden="1" customHeight="1" x14ac:dyDescent="0.2"/>
    <row r="2620" ht="14.25" hidden="1" customHeight="1" x14ac:dyDescent="0.2"/>
    <row r="2621" ht="14.25" hidden="1" customHeight="1" x14ac:dyDescent="0.2"/>
    <row r="2622" ht="14.25" hidden="1" customHeight="1" x14ac:dyDescent="0.2"/>
    <row r="2623" ht="14.25" hidden="1" customHeight="1" x14ac:dyDescent="0.2"/>
    <row r="2624" ht="14.25" hidden="1" customHeight="1" x14ac:dyDescent="0.2"/>
    <row r="2625" ht="14.25" hidden="1" customHeight="1" x14ac:dyDescent="0.2"/>
    <row r="2626" ht="14.25" hidden="1" customHeight="1" x14ac:dyDescent="0.2"/>
    <row r="2627" ht="14.25" hidden="1" customHeight="1" x14ac:dyDescent="0.2"/>
    <row r="2628" ht="14.25" hidden="1" customHeight="1" x14ac:dyDescent="0.2"/>
    <row r="2629" ht="14.25" hidden="1" customHeight="1" x14ac:dyDescent="0.2"/>
    <row r="2630" ht="14.25" hidden="1" customHeight="1" x14ac:dyDescent="0.2"/>
    <row r="2631" ht="14.25" hidden="1" customHeight="1" x14ac:dyDescent="0.2"/>
    <row r="2632" ht="14.25" hidden="1" customHeight="1" x14ac:dyDescent="0.2"/>
    <row r="2633" ht="14.25" hidden="1" customHeight="1" x14ac:dyDescent="0.2"/>
    <row r="2634" ht="14.25" hidden="1" customHeight="1" x14ac:dyDescent="0.2"/>
    <row r="2635" ht="14.25" hidden="1" customHeight="1" x14ac:dyDescent="0.2"/>
    <row r="2636" ht="14.25" hidden="1" customHeight="1" x14ac:dyDescent="0.2"/>
    <row r="2637" ht="14.25" hidden="1" customHeight="1" x14ac:dyDescent="0.2"/>
    <row r="2638" ht="14.25" hidden="1" customHeight="1" x14ac:dyDescent="0.2"/>
    <row r="2639" ht="14.25" hidden="1" customHeight="1" x14ac:dyDescent="0.2"/>
    <row r="2640" ht="14.25" hidden="1" customHeight="1" x14ac:dyDescent="0.2"/>
    <row r="2641" ht="14.25" hidden="1" customHeight="1" x14ac:dyDescent="0.2"/>
    <row r="2642" ht="14.25" hidden="1" customHeight="1" x14ac:dyDescent="0.2"/>
    <row r="2643" ht="14.25" hidden="1" customHeight="1" x14ac:dyDescent="0.2"/>
    <row r="2644" ht="14.25" hidden="1" customHeight="1" x14ac:dyDescent="0.2"/>
    <row r="2645" ht="14.25" hidden="1" customHeight="1" x14ac:dyDescent="0.2"/>
    <row r="2646" ht="14.25" hidden="1" customHeight="1" x14ac:dyDescent="0.2"/>
    <row r="2647" ht="14.25" hidden="1" customHeight="1" x14ac:dyDescent="0.2"/>
    <row r="2648" ht="14.25" hidden="1" customHeight="1" x14ac:dyDescent="0.2"/>
    <row r="2649" ht="14.25" hidden="1" customHeight="1" x14ac:dyDescent="0.2"/>
    <row r="2650" ht="14.25" hidden="1" customHeight="1" x14ac:dyDescent="0.2"/>
    <row r="2651" ht="14.25" hidden="1" customHeight="1" x14ac:dyDescent="0.2"/>
    <row r="2652" ht="14.25" hidden="1" customHeight="1" x14ac:dyDescent="0.2"/>
    <row r="2653" ht="14.25" hidden="1" customHeight="1" x14ac:dyDescent="0.2"/>
    <row r="2654" ht="14.25" hidden="1" customHeight="1" x14ac:dyDescent="0.2"/>
    <row r="2655" ht="14.25" hidden="1" customHeight="1" x14ac:dyDescent="0.2"/>
    <row r="2656" ht="14.25" hidden="1" customHeight="1" x14ac:dyDescent="0.2"/>
    <row r="2657" ht="14.25" hidden="1" customHeight="1" x14ac:dyDescent="0.2"/>
    <row r="2658" ht="14.25" hidden="1" customHeight="1" x14ac:dyDescent="0.2"/>
    <row r="2659" ht="14.25" hidden="1" customHeight="1" x14ac:dyDescent="0.2"/>
    <row r="2660" ht="14.25" hidden="1" customHeight="1" x14ac:dyDescent="0.2"/>
    <row r="2661" ht="14.25" hidden="1" customHeight="1" x14ac:dyDescent="0.2"/>
    <row r="2662" ht="14.25" hidden="1" customHeight="1" x14ac:dyDescent="0.2"/>
    <row r="2663" ht="14.25" hidden="1" customHeight="1" x14ac:dyDescent="0.2"/>
    <row r="2664" ht="14.25" hidden="1" customHeight="1" x14ac:dyDescent="0.2"/>
    <row r="2665" ht="14.25" hidden="1" customHeight="1" x14ac:dyDescent="0.2"/>
    <row r="2666" ht="14.25" hidden="1" customHeight="1" x14ac:dyDescent="0.2"/>
    <row r="2667" ht="14.25" hidden="1" customHeight="1" x14ac:dyDescent="0.2"/>
    <row r="2668" ht="14.25" hidden="1" customHeight="1" x14ac:dyDescent="0.2"/>
    <row r="2669" ht="14.25" hidden="1" customHeight="1" x14ac:dyDescent="0.2"/>
    <row r="2670" ht="14.25" hidden="1" customHeight="1" x14ac:dyDescent="0.2"/>
    <row r="2671" ht="14.25" hidden="1" customHeight="1" x14ac:dyDescent="0.2"/>
    <row r="2672" ht="14.25" hidden="1" customHeight="1" x14ac:dyDescent="0.2"/>
    <row r="2673" ht="14.25" hidden="1" customHeight="1" x14ac:dyDescent="0.2"/>
    <row r="2674" ht="14.25" hidden="1" customHeight="1" x14ac:dyDescent="0.2"/>
    <row r="2675" ht="14.25" hidden="1" customHeight="1" x14ac:dyDescent="0.2"/>
    <row r="2676" ht="14.25" hidden="1" customHeight="1" x14ac:dyDescent="0.2"/>
    <row r="2677" ht="14.25" hidden="1" customHeight="1" x14ac:dyDescent="0.2"/>
    <row r="2678" ht="14.25" hidden="1" customHeight="1" x14ac:dyDescent="0.2"/>
    <row r="2679" ht="14.25" hidden="1" customHeight="1" x14ac:dyDescent="0.2"/>
    <row r="2680" ht="14.25" hidden="1" customHeight="1" x14ac:dyDescent="0.2"/>
    <row r="2681" ht="14.25" hidden="1" customHeight="1" x14ac:dyDescent="0.2"/>
    <row r="2682" ht="14.25" hidden="1" customHeight="1" x14ac:dyDescent="0.2"/>
    <row r="2683" ht="14.25" hidden="1" customHeight="1" x14ac:dyDescent="0.2"/>
    <row r="2684" ht="14.25" hidden="1" customHeight="1" x14ac:dyDescent="0.2"/>
    <row r="2685" ht="14.25" hidden="1" customHeight="1" x14ac:dyDescent="0.2"/>
    <row r="2686" ht="14.25" hidden="1" customHeight="1" x14ac:dyDescent="0.2"/>
    <row r="2687" ht="14.25" hidden="1" customHeight="1" x14ac:dyDescent="0.2"/>
    <row r="2688" ht="14.25" hidden="1" customHeight="1" x14ac:dyDescent="0.2"/>
    <row r="2689" ht="14.25" hidden="1" customHeight="1" x14ac:dyDescent="0.2"/>
    <row r="2690" ht="14.25" hidden="1" customHeight="1" x14ac:dyDescent="0.2"/>
    <row r="2691" ht="14.25" hidden="1" customHeight="1" x14ac:dyDescent="0.2"/>
    <row r="2692" ht="14.25" hidden="1" customHeight="1" x14ac:dyDescent="0.2"/>
    <row r="2693" ht="14.25" hidden="1" customHeight="1" x14ac:dyDescent="0.2"/>
    <row r="2694" ht="14.25" hidden="1" customHeight="1" x14ac:dyDescent="0.2"/>
    <row r="2695" ht="14.25" hidden="1" customHeight="1" x14ac:dyDescent="0.2"/>
    <row r="2696" ht="14.25" hidden="1" customHeight="1" x14ac:dyDescent="0.2"/>
    <row r="2697" ht="14.25" hidden="1" customHeight="1" x14ac:dyDescent="0.2"/>
    <row r="2698" ht="14.25" hidden="1" customHeight="1" x14ac:dyDescent="0.2"/>
    <row r="2699" ht="14.25" hidden="1" customHeight="1" x14ac:dyDescent="0.2"/>
    <row r="2700" ht="14.25" hidden="1" customHeight="1" x14ac:dyDescent="0.2"/>
    <row r="2701" ht="14.25" hidden="1" customHeight="1" x14ac:dyDescent="0.2"/>
    <row r="2702" ht="14.25" hidden="1" customHeight="1" x14ac:dyDescent="0.2"/>
    <row r="2703" ht="14.25" hidden="1" customHeight="1" x14ac:dyDescent="0.2"/>
    <row r="2704" ht="14.25" hidden="1" customHeight="1" x14ac:dyDescent="0.2"/>
    <row r="2705" ht="14.25" hidden="1" customHeight="1" x14ac:dyDescent="0.2"/>
    <row r="2706" ht="14.25" hidden="1" customHeight="1" x14ac:dyDescent="0.2"/>
    <row r="2707" ht="14.25" hidden="1" customHeight="1" x14ac:dyDescent="0.2"/>
    <row r="2708" ht="14.25" hidden="1" customHeight="1" x14ac:dyDescent="0.2"/>
    <row r="2709" ht="14.25" hidden="1" customHeight="1" x14ac:dyDescent="0.2"/>
    <row r="2710" ht="14.25" hidden="1" customHeight="1" x14ac:dyDescent="0.2"/>
    <row r="2711" ht="14.25" hidden="1" customHeight="1" x14ac:dyDescent="0.2"/>
    <row r="2712" ht="14.25" hidden="1" customHeight="1" x14ac:dyDescent="0.2"/>
    <row r="2713" ht="14.25" hidden="1" customHeight="1" x14ac:dyDescent="0.2"/>
    <row r="2714" ht="14.25" hidden="1" customHeight="1" x14ac:dyDescent="0.2"/>
    <row r="2715" ht="14.25" hidden="1" customHeight="1" x14ac:dyDescent="0.2"/>
    <row r="2716" ht="14.25" hidden="1" customHeight="1" x14ac:dyDescent="0.2"/>
    <row r="2717" ht="14.25" hidden="1" customHeight="1" x14ac:dyDescent="0.2"/>
    <row r="2718" ht="14.25" hidden="1" customHeight="1" x14ac:dyDescent="0.2"/>
    <row r="2719" ht="14.25" hidden="1" customHeight="1" x14ac:dyDescent="0.2"/>
    <row r="2720" ht="14.25" hidden="1" customHeight="1" x14ac:dyDescent="0.2"/>
    <row r="2721" ht="14.25" hidden="1" customHeight="1" x14ac:dyDescent="0.2"/>
    <row r="2722" ht="14.25" hidden="1" customHeight="1" x14ac:dyDescent="0.2"/>
    <row r="2723" ht="14.25" hidden="1" customHeight="1" x14ac:dyDescent="0.2"/>
    <row r="2724" ht="14.25" hidden="1" customHeight="1" x14ac:dyDescent="0.2"/>
    <row r="2725" ht="14.25" hidden="1" customHeight="1" x14ac:dyDescent="0.2"/>
    <row r="2726" ht="14.25" hidden="1" customHeight="1" x14ac:dyDescent="0.2"/>
    <row r="2727" ht="14.25" hidden="1" customHeight="1" x14ac:dyDescent="0.2"/>
    <row r="2728" ht="14.25" hidden="1" customHeight="1" x14ac:dyDescent="0.2"/>
    <row r="2729" ht="14.25" hidden="1" customHeight="1" x14ac:dyDescent="0.2"/>
    <row r="2730" ht="14.25" hidden="1" customHeight="1" x14ac:dyDescent="0.2"/>
    <row r="2731" ht="14.25" hidden="1" customHeight="1" x14ac:dyDescent="0.2"/>
    <row r="2732" ht="14.25" hidden="1" customHeight="1" x14ac:dyDescent="0.2"/>
    <row r="2733" ht="14.25" hidden="1" customHeight="1" x14ac:dyDescent="0.2"/>
    <row r="2734" ht="14.25" hidden="1" customHeight="1" x14ac:dyDescent="0.2"/>
    <row r="2735" ht="14.25" hidden="1" customHeight="1" x14ac:dyDescent="0.2"/>
    <row r="2736" ht="14.25" hidden="1" customHeight="1" x14ac:dyDescent="0.2"/>
    <row r="2737" ht="14.25" hidden="1" customHeight="1" x14ac:dyDescent="0.2"/>
    <row r="2738" ht="14.25" hidden="1" customHeight="1" x14ac:dyDescent="0.2"/>
    <row r="2739" ht="14.25" hidden="1" customHeight="1" x14ac:dyDescent="0.2"/>
    <row r="2740" ht="14.25" hidden="1" customHeight="1" x14ac:dyDescent="0.2"/>
    <row r="2741" ht="14.25" hidden="1" customHeight="1" x14ac:dyDescent="0.2"/>
    <row r="2742" ht="14.25" hidden="1" customHeight="1" x14ac:dyDescent="0.2"/>
    <row r="2743" ht="14.25" hidden="1" customHeight="1" x14ac:dyDescent="0.2"/>
    <row r="2744" ht="14.25" hidden="1" customHeight="1" x14ac:dyDescent="0.2"/>
    <row r="2745" ht="14.25" hidden="1" customHeight="1" x14ac:dyDescent="0.2"/>
    <row r="2746" ht="14.25" hidden="1" customHeight="1" x14ac:dyDescent="0.2"/>
    <row r="2747" ht="14.25" hidden="1" customHeight="1" x14ac:dyDescent="0.2"/>
    <row r="2748" ht="14.25" hidden="1" customHeight="1" x14ac:dyDescent="0.2"/>
    <row r="2749" ht="14.25" hidden="1" customHeight="1" x14ac:dyDescent="0.2"/>
    <row r="2750" ht="14.25" hidden="1" customHeight="1" x14ac:dyDescent="0.2"/>
    <row r="2751" ht="14.25" hidden="1" customHeight="1" x14ac:dyDescent="0.2"/>
    <row r="2752" ht="14.25" hidden="1" customHeight="1" x14ac:dyDescent="0.2"/>
    <row r="2753" ht="14.25" hidden="1" customHeight="1" x14ac:dyDescent="0.2"/>
    <row r="2754" ht="14.25" hidden="1" customHeight="1" x14ac:dyDescent="0.2"/>
    <row r="2755" ht="14.25" hidden="1" customHeight="1" x14ac:dyDescent="0.2"/>
    <row r="2756" ht="14.25" hidden="1" customHeight="1" x14ac:dyDescent="0.2"/>
    <row r="2757" ht="14.25" hidden="1" customHeight="1" x14ac:dyDescent="0.2"/>
    <row r="2758" ht="14.25" hidden="1" customHeight="1" x14ac:dyDescent="0.2"/>
    <row r="2759" ht="14.25" hidden="1" customHeight="1" x14ac:dyDescent="0.2"/>
    <row r="2760" ht="14.25" hidden="1" customHeight="1" x14ac:dyDescent="0.2"/>
    <row r="2761" ht="14.25" hidden="1" customHeight="1" x14ac:dyDescent="0.2"/>
    <row r="2762" ht="14.25" hidden="1" customHeight="1" x14ac:dyDescent="0.2"/>
    <row r="2763" ht="14.25" hidden="1" customHeight="1" x14ac:dyDescent="0.2"/>
    <row r="2764" ht="14.25" hidden="1" customHeight="1" x14ac:dyDescent="0.2"/>
    <row r="2765" ht="14.25" hidden="1" customHeight="1" x14ac:dyDescent="0.2"/>
    <row r="2766" ht="14.25" hidden="1" customHeight="1" x14ac:dyDescent="0.2"/>
    <row r="2767" ht="14.25" hidden="1" customHeight="1" x14ac:dyDescent="0.2"/>
    <row r="2768" ht="14.25" hidden="1" customHeight="1" x14ac:dyDescent="0.2"/>
    <row r="2769" ht="14.25" hidden="1" customHeight="1" x14ac:dyDescent="0.2"/>
    <row r="2770" ht="14.25" hidden="1" customHeight="1" x14ac:dyDescent="0.2"/>
    <row r="2771" ht="14.25" hidden="1" customHeight="1" x14ac:dyDescent="0.2"/>
    <row r="2772" ht="14.25" hidden="1" customHeight="1" x14ac:dyDescent="0.2"/>
    <row r="2773" ht="14.25" hidden="1" customHeight="1" x14ac:dyDescent="0.2"/>
    <row r="2774" ht="14.25" hidden="1" customHeight="1" x14ac:dyDescent="0.2"/>
    <row r="2775" ht="14.25" hidden="1" customHeight="1" x14ac:dyDescent="0.2"/>
    <row r="2776" ht="14.25" hidden="1" customHeight="1" x14ac:dyDescent="0.2"/>
    <row r="2777" ht="14.25" hidden="1" customHeight="1" x14ac:dyDescent="0.2"/>
    <row r="2778" ht="14.25" hidden="1" customHeight="1" x14ac:dyDescent="0.2"/>
    <row r="2779" ht="14.25" hidden="1" customHeight="1" x14ac:dyDescent="0.2"/>
    <row r="2780" ht="14.25" hidden="1" customHeight="1" x14ac:dyDescent="0.2"/>
    <row r="2781" ht="14.25" hidden="1" customHeight="1" x14ac:dyDescent="0.2"/>
    <row r="2782" ht="14.25" hidden="1" customHeight="1" x14ac:dyDescent="0.2"/>
    <row r="2783" ht="14.25" hidden="1" customHeight="1" x14ac:dyDescent="0.2"/>
    <row r="2784" ht="14.25" hidden="1" customHeight="1" x14ac:dyDescent="0.2"/>
    <row r="2785" ht="14.25" hidden="1" customHeight="1" x14ac:dyDescent="0.2"/>
    <row r="2786" ht="14.25" hidden="1" customHeight="1" x14ac:dyDescent="0.2"/>
    <row r="2787" ht="14.25" hidden="1" customHeight="1" x14ac:dyDescent="0.2"/>
    <row r="2788" ht="14.25" hidden="1" customHeight="1" x14ac:dyDescent="0.2"/>
    <row r="2789" ht="14.25" hidden="1" customHeight="1" x14ac:dyDescent="0.2"/>
    <row r="2790" ht="14.25" hidden="1" customHeight="1" x14ac:dyDescent="0.2"/>
    <row r="2791" ht="14.25" hidden="1" customHeight="1" x14ac:dyDescent="0.2"/>
    <row r="2792" ht="14.25" hidden="1" customHeight="1" x14ac:dyDescent="0.2"/>
    <row r="2793" ht="14.25" hidden="1" customHeight="1" x14ac:dyDescent="0.2"/>
    <row r="2794" ht="14.25" hidden="1" customHeight="1" x14ac:dyDescent="0.2"/>
    <row r="2795" ht="14.25" hidden="1" customHeight="1" x14ac:dyDescent="0.2"/>
    <row r="2796" ht="14.25" hidden="1" customHeight="1" x14ac:dyDescent="0.2"/>
    <row r="2797" ht="14.25" hidden="1" customHeight="1" x14ac:dyDescent="0.2"/>
    <row r="2798" ht="14.25" hidden="1" customHeight="1" x14ac:dyDescent="0.2"/>
    <row r="2799" ht="14.25" hidden="1" customHeight="1" x14ac:dyDescent="0.2"/>
    <row r="2800" ht="14.25" hidden="1" customHeight="1" x14ac:dyDescent="0.2"/>
    <row r="2801" ht="14.25" hidden="1" customHeight="1" x14ac:dyDescent="0.2"/>
    <row r="2802" ht="14.25" hidden="1" customHeight="1" x14ac:dyDescent="0.2"/>
    <row r="2803" ht="14.25" hidden="1" customHeight="1" x14ac:dyDescent="0.2"/>
    <row r="2804" ht="14.25" hidden="1" customHeight="1" x14ac:dyDescent="0.2"/>
    <row r="2805" ht="14.25" hidden="1" customHeight="1" x14ac:dyDescent="0.2"/>
    <row r="2806" ht="14.25" hidden="1" customHeight="1" x14ac:dyDescent="0.2"/>
    <row r="2807" ht="14.25" hidden="1" customHeight="1" x14ac:dyDescent="0.2"/>
    <row r="2808" ht="14.25" hidden="1" customHeight="1" x14ac:dyDescent="0.2"/>
    <row r="2809" ht="14.25" hidden="1" customHeight="1" x14ac:dyDescent="0.2"/>
    <row r="2810" ht="14.25" hidden="1" customHeight="1" x14ac:dyDescent="0.2"/>
    <row r="2811" ht="14.25" hidden="1" customHeight="1" x14ac:dyDescent="0.2"/>
    <row r="2812" ht="14.25" hidden="1" customHeight="1" x14ac:dyDescent="0.2"/>
    <row r="2813" ht="14.25" hidden="1" customHeight="1" x14ac:dyDescent="0.2"/>
    <row r="2814" ht="14.25" hidden="1" customHeight="1" x14ac:dyDescent="0.2"/>
    <row r="2815" ht="14.25" hidden="1" customHeight="1" x14ac:dyDescent="0.2"/>
    <row r="2816" ht="14.25" hidden="1" customHeight="1" x14ac:dyDescent="0.2"/>
    <row r="2817" ht="14.25" hidden="1" customHeight="1" x14ac:dyDescent="0.2"/>
    <row r="2818" ht="14.25" hidden="1" customHeight="1" x14ac:dyDescent="0.2"/>
    <row r="2819" ht="14.25" hidden="1" customHeight="1" x14ac:dyDescent="0.2"/>
    <row r="2820" ht="14.25" hidden="1" customHeight="1" x14ac:dyDescent="0.2"/>
    <row r="2821" ht="14.25" hidden="1" customHeight="1" x14ac:dyDescent="0.2"/>
    <row r="2822" ht="14.25" hidden="1" customHeight="1" x14ac:dyDescent="0.2"/>
    <row r="2823" ht="14.25" hidden="1" customHeight="1" x14ac:dyDescent="0.2"/>
    <row r="2824" ht="14.25" hidden="1" customHeight="1" x14ac:dyDescent="0.2"/>
    <row r="2825" ht="14.25" hidden="1" customHeight="1" x14ac:dyDescent="0.2"/>
    <row r="2826" ht="14.25" hidden="1" customHeight="1" x14ac:dyDescent="0.2"/>
    <row r="2827" ht="14.25" hidden="1" customHeight="1" x14ac:dyDescent="0.2"/>
    <row r="2828" ht="14.25" hidden="1" customHeight="1" x14ac:dyDescent="0.2"/>
    <row r="2829" ht="14.25" hidden="1" customHeight="1" x14ac:dyDescent="0.2"/>
    <row r="2830" ht="14.25" hidden="1" customHeight="1" x14ac:dyDescent="0.2"/>
    <row r="2831" ht="14.25" hidden="1" customHeight="1" x14ac:dyDescent="0.2"/>
    <row r="2832" ht="14.25" hidden="1" customHeight="1" x14ac:dyDescent="0.2"/>
    <row r="2833" ht="14.25" hidden="1" customHeight="1" x14ac:dyDescent="0.2"/>
    <row r="2834" ht="14.25" hidden="1" customHeight="1" x14ac:dyDescent="0.2"/>
    <row r="2835" ht="14.25" hidden="1" customHeight="1" x14ac:dyDescent="0.2"/>
    <row r="2836" ht="14.25" hidden="1" customHeight="1" x14ac:dyDescent="0.2"/>
    <row r="2837" ht="14.25" hidden="1" customHeight="1" x14ac:dyDescent="0.2"/>
    <row r="2838" ht="14.25" hidden="1" customHeight="1" x14ac:dyDescent="0.2"/>
    <row r="2839" ht="14.25" hidden="1" customHeight="1" x14ac:dyDescent="0.2"/>
    <row r="2840" ht="14.25" hidden="1" customHeight="1" x14ac:dyDescent="0.2"/>
    <row r="2841" ht="14.25" hidden="1" customHeight="1" x14ac:dyDescent="0.2"/>
    <row r="2842" ht="14.25" hidden="1" customHeight="1" x14ac:dyDescent="0.2"/>
    <row r="2843" ht="14.25" hidden="1" customHeight="1" x14ac:dyDescent="0.2"/>
    <row r="2844" ht="14.25" hidden="1" customHeight="1" x14ac:dyDescent="0.2"/>
    <row r="2845" ht="14.25" hidden="1" customHeight="1" x14ac:dyDescent="0.2"/>
    <row r="2846" ht="14.25" hidden="1" customHeight="1" x14ac:dyDescent="0.2"/>
    <row r="2847" ht="14.25" hidden="1" customHeight="1" x14ac:dyDescent="0.2"/>
    <row r="2848" ht="14.25" hidden="1" customHeight="1" x14ac:dyDescent="0.2"/>
    <row r="2849" ht="14.25" hidden="1" customHeight="1" x14ac:dyDescent="0.2"/>
    <row r="2850" ht="14.25" hidden="1" customHeight="1" x14ac:dyDescent="0.2"/>
    <row r="2851" ht="14.25" hidden="1" customHeight="1" x14ac:dyDescent="0.2"/>
    <row r="2852" ht="14.25" hidden="1" customHeight="1" x14ac:dyDescent="0.2"/>
    <row r="2853" ht="14.25" hidden="1" customHeight="1" x14ac:dyDescent="0.2"/>
    <row r="2854" ht="14.25" hidden="1" customHeight="1" x14ac:dyDescent="0.2"/>
    <row r="2855" ht="14.25" hidden="1" customHeight="1" x14ac:dyDescent="0.2"/>
    <row r="2856" ht="14.25" hidden="1" customHeight="1" x14ac:dyDescent="0.2"/>
    <row r="2857" ht="14.25" hidden="1" customHeight="1" x14ac:dyDescent="0.2"/>
    <row r="2858" ht="14.25" hidden="1" customHeight="1" x14ac:dyDescent="0.2"/>
    <row r="2859" ht="14.25" hidden="1" customHeight="1" x14ac:dyDescent="0.2"/>
    <row r="2860" ht="14.25" hidden="1" customHeight="1" x14ac:dyDescent="0.2"/>
    <row r="2861" ht="14.25" hidden="1" customHeight="1" x14ac:dyDescent="0.2"/>
    <row r="2862" ht="14.25" hidden="1" customHeight="1" x14ac:dyDescent="0.2"/>
    <row r="2863" ht="14.25" hidden="1" customHeight="1" x14ac:dyDescent="0.2"/>
    <row r="2864" ht="14.25" hidden="1" customHeight="1" x14ac:dyDescent="0.2"/>
    <row r="2865" ht="14.25" hidden="1" customHeight="1" x14ac:dyDescent="0.2"/>
    <row r="2866" ht="14.25" hidden="1" customHeight="1" x14ac:dyDescent="0.2"/>
    <row r="2867" ht="14.25" hidden="1" customHeight="1" x14ac:dyDescent="0.2"/>
    <row r="2868" ht="14.25" hidden="1" customHeight="1" x14ac:dyDescent="0.2"/>
    <row r="2869" ht="14.25" hidden="1" customHeight="1" x14ac:dyDescent="0.2"/>
    <row r="2870" ht="14.25" hidden="1" customHeight="1" x14ac:dyDescent="0.2"/>
    <row r="2871" ht="14.25" hidden="1" customHeight="1" x14ac:dyDescent="0.2"/>
    <row r="2872" ht="14.25" hidden="1" customHeight="1" x14ac:dyDescent="0.2"/>
    <row r="2873" ht="14.25" hidden="1" customHeight="1" x14ac:dyDescent="0.2"/>
    <row r="2874" ht="14.25" hidden="1" customHeight="1" x14ac:dyDescent="0.2"/>
    <row r="2875" ht="14.25" hidden="1" customHeight="1" x14ac:dyDescent="0.2"/>
    <row r="2876" ht="14.25" hidden="1" customHeight="1" x14ac:dyDescent="0.2"/>
    <row r="2877" ht="14.25" hidden="1" customHeight="1" x14ac:dyDescent="0.2"/>
    <row r="2878" ht="14.25" hidden="1" customHeight="1" x14ac:dyDescent="0.2"/>
    <row r="2879" ht="14.25" hidden="1" customHeight="1" x14ac:dyDescent="0.2"/>
    <row r="2880" ht="14.25" hidden="1" customHeight="1" x14ac:dyDescent="0.2"/>
    <row r="2881" ht="14.25" hidden="1" customHeight="1" x14ac:dyDescent="0.2"/>
    <row r="2882" ht="14.25" hidden="1" customHeight="1" x14ac:dyDescent="0.2"/>
    <row r="2883" ht="14.25" hidden="1" customHeight="1" x14ac:dyDescent="0.2"/>
    <row r="2884" ht="14.25" hidden="1" customHeight="1" x14ac:dyDescent="0.2"/>
    <row r="2885" ht="14.25" hidden="1" customHeight="1" x14ac:dyDescent="0.2"/>
    <row r="2886" ht="14.25" hidden="1" customHeight="1" x14ac:dyDescent="0.2"/>
    <row r="2887" ht="14.25" hidden="1" customHeight="1" x14ac:dyDescent="0.2"/>
    <row r="2888" ht="14.25" hidden="1" customHeight="1" x14ac:dyDescent="0.2"/>
    <row r="2889" ht="14.25" hidden="1" customHeight="1" x14ac:dyDescent="0.2"/>
    <row r="2890" ht="14.25" hidden="1" customHeight="1" x14ac:dyDescent="0.2"/>
    <row r="2891" ht="14.25" hidden="1" customHeight="1" x14ac:dyDescent="0.2"/>
    <row r="2892" ht="14.25" hidden="1" customHeight="1" x14ac:dyDescent="0.2"/>
    <row r="2893" ht="14.25" hidden="1" customHeight="1" x14ac:dyDescent="0.2"/>
    <row r="2894" ht="14.25" hidden="1" customHeight="1" x14ac:dyDescent="0.2"/>
    <row r="2895" ht="14.25" hidden="1" customHeight="1" x14ac:dyDescent="0.2"/>
    <row r="2896" ht="14.25" hidden="1" customHeight="1" x14ac:dyDescent="0.2"/>
    <row r="2897" ht="14.25" hidden="1" customHeight="1" x14ac:dyDescent="0.2"/>
    <row r="2898" ht="14.25" hidden="1" customHeight="1" x14ac:dyDescent="0.2"/>
    <row r="2899" ht="14.25" hidden="1" customHeight="1" x14ac:dyDescent="0.2"/>
    <row r="2900" ht="14.25" hidden="1" customHeight="1" x14ac:dyDescent="0.2"/>
    <row r="2901" ht="14.25" hidden="1" customHeight="1" x14ac:dyDescent="0.2"/>
    <row r="2902" ht="14.25" hidden="1" customHeight="1" x14ac:dyDescent="0.2"/>
    <row r="2903" ht="14.25" hidden="1" customHeight="1" x14ac:dyDescent="0.2"/>
    <row r="2904" ht="14.25" hidden="1" customHeight="1" x14ac:dyDescent="0.2"/>
    <row r="2905" ht="14.25" hidden="1" customHeight="1" x14ac:dyDescent="0.2"/>
    <row r="2906" ht="14.25" hidden="1" customHeight="1" x14ac:dyDescent="0.2"/>
    <row r="2907" ht="14.25" hidden="1" customHeight="1" x14ac:dyDescent="0.2"/>
    <row r="2908" ht="14.25" hidden="1" customHeight="1" x14ac:dyDescent="0.2"/>
    <row r="2909" ht="14.25" hidden="1" customHeight="1" x14ac:dyDescent="0.2"/>
    <row r="2910" ht="14.25" hidden="1" customHeight="1" x14ac:dyDescent="0.2"/>
    <row r="2911" ht="14.25" hidden="1" customHeight="1" x14ac:dyDescent="0.2"/>
    <row r="2912" ht="14.25" hidden="1" customHeight="1" x14ac:dyDescent="0.2"/>
    <row r="2913" ht="14.25" hidden="1" customHeight="1" x14ac:dyDescent="0.2"/>
    <row r="2914" ht="14.25" hidden="1" customHeight="1" x14ac:dyDescent="0.2"/>
    <row r="2915" ht="14.25" hidden="1" customHeight="1" x14ac:dyDescent="0.2"/>
    <row r="2916" ht="14.25" hidden="1" customHeight="1" x14ac:dyDescent="0.2"/>
    <row r="2917" ht="14.25" hidden="1" customHeight="1" x14ac:dyDescent="0.2"/>
    <row r="2918" ht="14.25" hidden="1" customHeight="1" x14ac:dyDescent="0.2"/>
    <row r="2919" ht="14.25" hidden="1" customHeight="1" x14ac:dyDescent="0.2"/>
    <row r="2920" ht="14.25" hidden="1" customHeight="1" x14ac:dyDescent="0.2"/>
    <row r="2921" ht="14.25" hidden="1" x14ac:dyDescent="0.2"/>
    <row r="2922" ht="14.25" hidden="1" x14ac:dyDescent="0.2"/>
    <row r="2923" ht="14.25" hidden="1" x14ac:dyDescent="0.2"/>
    <row r="2924" ht="14.25" hidden="1" x14ac:dyDescent="0.2"/>
    <row r="2925" ht="14.25" hidden="1" x14ac:dyDescent="0.2"/>
    <row r="2926" ht="14.25" hidden="1" x14ac:dyDescent="0.2"/>
    <row r="2927" ht="14.25" hidden="1" x14ac:dyDescent="0.2"/>
    <row r="2928" ht="14.25" hidden="1" x14ac:dyDescent="0.2"/>
    <row r="2929" ht="14.25" hidden="1" x14ac:dyDescent="0.2"/>
    <row r="2930" ht="14.25" hidden="1" x14ac:dyDescent="0.2"/>
    <row r="2931" ht="14.25" hidden="1" x14ac:dyDescent="0.2"/>
    <row r="2932" ht="14.25" hidden="1" x14ac:dyDescent="0.2"/>
    <row r="2933" ht="14.25" hidden="1" x14ac:dyDescent="0.2"/>
    <row r="2934" ht="14.25" hidden="1" x14ac:dyDescent="0.2"/>
    <row r="2935" ht="14.25" hidden="1" x14ac:dyDescent="0.2"/>
    <row r="2936" ht="14.25" hidden="1" x14ac:dyDescent="0.2"/>
    <row r="2937" ht="14.25" hidden="1" x14ac:dyDescent="0.2"/>
    <row r="2938" ht="14.25" hidden="1" customHeight="1" x14ac:dyDescent="0.2"/>
    <row r="2939" ht="14.25" hidden="1" customHeight="1" x14ac:dyDescent="0.2"/>
    <row r="2940" ht="14.25" hidden="1" customHeight="1" x14ac:dyDescent="0.2"/>
    <row r="2941" ht="14.25" hidden="1" customHeight="1" x14ac:dyDescent="0.2"/>
    <row r="2942" ht="14.25" hidden="1" customHeight="1" x14ac:dyDescent="0.2"/>
    <row r="2943" ht="14.25" hidden="1" customHeight="1" x14ac:dyDescent="0.2"/>
    <row r="2944" ht="14.25" hidden="1" customHeight="1" x14ac:dyDescent="0.2"/>
    <row r="2945" ht="14.25" hidden="1" customHeight="1" x14ac:dyDescent="0.2"/>
    <row r="2946" ht="14.25" hidden="1" customHeight="1" x14ac:dyDescent="0.2"/>
    <row r="2947" ht="14.25" hidden="1" customHeight="1" x14ac:dyDescent="0.2"/>
    <row r="2948" ht="14.25" hidden="1" customHeight="1" x14ac:dyDescent="0.2"/>
    <row r="2949" ht="14.25" hidden="1" customHeight="1" x14ac:dyDescent="0.2"/>
    <row r="2950" ht="14.25" hidden="1" customHeight="1" x14ac:dyDescent="0.2"/>
    <row r="2951" ht="14.25" hidden="1" customHeight="1" x14ac:dyDescent="0.2"/>
    <row r="2952" ht="14.25" hidden="1" customHeight="1" x14ac:dyDescent="0.2"/>
    <row r="2953" ht="14.25" hidden="1" customHeight="1" x14ac:dyDescent="0.2"/>
  </sheetData>
  <sheetProtection formatCells="0" formatColumns="0" formatRows="0" insertHyperlinks="0"/>
  <mergeCells count="163">
    <mergeCell ref="B279:Q279"/>
    <mergeCell ref="CG18:CH18"/>
    <mergeCell ref="CI18:CJ18"/>
    <mergeCell ref="CK18:CL18"/>
    <mergeCell ref="CM18:CN18"/>
    <mergeCell ref="CJ56:CJ57"/>
    <mergeCell ref="CM56:CM57"/>
    <mergeCell ref="BN9:BP9"/>
    <mergeCell ref="BR9:BU9"/>
    <mergeCell ref="BW9:BZ9"/>
    <mergeCell ref="BQ18:BR18"/>
    <mergeCell ref="BS18:BT18"/>
    <mergeCell ref="AH14:BC14"/>
    <mergeCell ref="BN14:CI14"/>
    <mergeCell ref="AH9:AJ9"/>
    <mergeCell ref="AL9:AO9"/>
    <mergeCell ref="AQ9:AT9"/>
    <mergeCell ref="BX172:BX173"/>
    <mergeCell ref="CA172:CA173"/>
    <mergeCell ref="CD172:CD173"/>
    <mergeCell ref="CG172:CG173"/>
    <mergeCell ref="CE18:CF18"/>
    <mergeCell ref="BO56:BO57"/>
    <mergeCell ref="BR56:BR57"/>
    <mergeCell ref="BX56:BX57"/>
    <mergeCell ref="CA56:CA57"/>
    <mergeCell ref="CD56:CD57"/>
    <mergeCell ref="CG56:CG57"/>
    <mergeCell ref="BO18:BP18"/>
    <mergeCell ref="BU18:BV18"/>
    <mergeCell ref="BW18:BX18"/>
    <mergeCell ref="BY18:BZ18"/>
    <mergeCell ref="CA18:CB18"/>
    <mergeCell ref="CC18:CD18"/>
    <mergeCell ref="BN18:BN19"/>
    <mergeCell ref="CA210:CA211"/>
    <mergeCell ref="CD210:CD211"/>
    <mergeCell ref="CG210:CG211"/>
    <mergeCell ref="BO94:BO95"/>
    <mergeCell ref="BR94:BR95"/>
    <mergeCell ref="BU94:BU95"/>
    <mergeCell ref="BX94:BX95"/>
    <mergeCell ref="CA94:CA95"/>
    <mergeCell ref="CD94:CD95"/>
    <mergeCell ref="CG94:CG95"/>
    <mergeCell ref="BO172:BO173"/>
    <mergeCell ref="BR172:BR173"/>
    <mergeCell ref="BU172:BU173"/>
    <mergeCell ref="CE133:CH133"/>
    <mergeCell ref="BO133:BR133"/>
    <mergeCell ref="BS133:BV133"/>
    <mergeCell ref="BW133:BZ133"/>
    <mergeCell ref="CA133:CD133"/>
    <mergeCell ref="BO210:BO211"/>
    <mergeCell ref="BR210:BR211"/>
    <mergeCell ref="BU210:BU211"/>
    <mergeCell ref="BX210:BX211"/>
    <mergeCell ref="BU56:BU57"/>
    <mergeCell ref="BG56:BG57"/>
    <mergeCell ref="BC18:BD18"/>
    <mergeCell ref="BE18:BF18"/>
    <mergeCell ref="BG18:BH18"/>
    <mergeCell ref="BD56:BD57"/>
    <mergeCell ref="AH18:AH19"/>
    <mergeCell ref="AY18:AZ18"/>
    <mergeCell ref="AI18:AJ18"/>
    <mergeCell ref="AK18:AL18"/>
    <mergeCell ref="AM18:AN18"/>
    <mergeCell ref="AU56:AU57"/>
    <mergeCell ref="AU18:AV18"/>
    <mergeCell ref="AS18:AT18"/>
    <mergeCell ref="U206:U207"/>
    <mergeCell ref="O206:O207"/>
    <mergeCell ref="U168:U169"/>
    <mergeCell ref="AI56:AI57"/>
    <mergeCell ref="AL56:AL57"/>
    <mergeCell ref="AO56:AO57"/>
    <mergeCell ref="AR56:AR57"/>
    <mergeCell ref="AI94:AI95"/>
    <mergeCell ref="AL94:AL95"/>
    <mergeCell ref="AO94:AO95"/>
    <mergeCell ref="AR94:AR95"/>
    <mergeCell ref="AM133:AP133"/>
    <mergeCell ref="AQ133:AT133"/>
    <mergeCell ref="AR172:AR173"/>
    <mergeCell ref="X53:X54"/>
    <mergeCell ref="AA53:AA54"/>
    <mergeCell ref="AO172:AO173"/>
    <mergeCell ref="L91:L92"/>
    <mergeCell ref="R91:R92"/>
    <mergeCell ref="R53:R54"/>
    <mergeCell ref="S129:V129"/>
    <mergeCell ref="AI172:AI173"/>
    <mergeCell ref="AI133:AL133"/>
    <mergeCell ref="AL172:AL173"/>
    <mergeCell ref="U53:U54"/>
    <mergeCell ref="U91:U92"/>
    <mergeCell ref="B167:B169"/>
    <mergeCell ref="C168:C169"/>
    <mergeCell ref="I168:I169"/>
    <mergeCell ref="O168:O169"/>
    <mergeCell ref="F168:F169"/>
    <mergeCell ref="F206:F207"/>
    <mergeCell ref="B205:B207"/>
    <mergeCell ref="G129:J129"/>
    <mergeCell ref="B128:B131"/>
    <mergeCell ref="C206:C207"/>
    <mergeCell ref="I206:I207"/>
    <mergeCell ref="C129:F129"/>
    <mergeCell ref="O129:R129"/>
    <mergeCell ref="K129:N129"/>
    <mergeCell ref="R168:R169"/>
    <mergeCell ref="R206:R207"/>
    <mergeCell ref="L168:L169"/>
    <mergeCell ref="L206:L207"/>
    <mergeCell ref="I91:I92"/>
    <mergeCell ref="O91:O92"/>
    <mergeCell ref="F91:F92"/>
    <mergeCell ref="AY133:BB133"/>
    <mergeCell ref="O15:P15"/>
    <mergeCell ref="M15:N15"/>
    <mergeCell ref="B52:B54"/>
    <mergeCell ref="C53:C54"/>
    <mergeCell ref="I53:I54"/>
    <mergeCell ref="O53:O54"/>
    <mergeCell ref="F53:F54"/>
    <mergeCell ref="C15:D15"/>
    <mergeCell ref="B14:B16"/>
    <mergeCell ref="K15:L15"/>
    <mergeCell ref="I15:J15"/>
    <mergeCell ref="G15:H15"/>
    <mergeCell ref="E15:F15"/>
    <mergeCell ref="L53:L54"/>
    <mergeCell ref="U15:V15"/>
    <mergeCell ref="W15:X15"/>
    <mergeCell ref="Y15:Z15"/>
    <mergeCell ref="BA18:BB18"/>
    <mergeCell ref="AO18:AP18"/>
    <mergeCell ref="AQ18:AR18"/>
    <mergeCell ref="E9:G9"/>
    <mergeCell ref="I9:K9"/>
    <mergeCell ref="B9:C9"/>
    <mergeCell ref="BA210:BA211"/>
    <mergeCell ref="AX56:AX57"/>
    <mergeCell ref="BA56:BA57"/>
    <mergeCell ref="AI210:AI211"/>
    <mergeCell ref="AL210:AL211"/>
    <mergeCell ref="AO210:AO211"/>
    <mergeCell ref="AR210:AR211"/>
    <mergeCell ref="AU210:AU211"/>
    <mergeCell ref="AX210:AX211"/>
    <mergeCell ref="BA172:BA173"/>
    <mergeCell ref="AX172:AX173"/>
    <mergeCell ref="AU172:AU173"/>
    <mergeCell ref="BA94:BA95"/>
    <mergeCell ref="AU94:AU95"/>
    <mergeCell ref="S15:T15"/>
    <mergeCell ref="Q15:R15"/>
    <mergeCell ref="AU133:AX133"/>
    <mergeCell ref="AX94:AX95"/>
    <mergeCell ref="AW18:AX18"/>
    <mergeCell ref="B90:B92"/>
    <mergeCell ref="C91:C92"/>
  </mergeCells>
  <dataValidations count="2">
    <dataValidation type="decimal" operator="greaterThanOrEqual" allowBlank="1" showInputMessage="1" showErrorMessage="1" error="Please enter non-negative number." sqref="BO44:CD45 O159 D136:F158 C59:Z82 AI44:AX45 C174:T197 K159 C21:Z44 C97:T120 C212:T235 C159:G159 H136:J159 L136:N159 P136:R159 C249:Q272" xr:uid="{00000000-0002-0000-0B00-000000000000}">
      <formula1>0</formula1>
    </dataValidation>
    <dataValidation operator="greaterThanOrEqual" allowBlank="1" showInputMessage="1" showErrorMessage="1" error="Please enter non-negative number." sqref="AH124:AH125 AI124:BC128 AH198:BC205 AI239:AS243 AH236:AH243 BC129:BC162 AH169 BN124:BN125 BO124:CI128 BN198:CI205 BO239:BY243 BN236:BN243 BN245 AH245 AH207 BN169 BN207 AH134:BB134 AH163:BC167 BZ239:CD246 AF164:AG258 CE239:CI259 BN163:CI167 AY239:BC259 X128:X161 AF54:AG126 AS129:AX130 AT239:AX246 Z162:AA163 AI98 G136:G158 BD56:BI81 K136:K158 C136:C158 O136:O158 BN55:BN87 AI54:BC89 AH55:AH87 BO54:CI89 CJ56:CO81" xr:uid="{00000000-0002-0000-0B00-000001000000}"/>
  </dataValidations>
  <hyperlinks>
    <hyperlink ref="E9" location="'1 macro-mapping'!A55" display="In floating exchange rates" xr:uid="{00000000-0004-0000-0B00-000000000000}"/>
    <hyperlink ref="I9" location="'1 macro-mapping'!A83" display="In constant (from 2016) exchange rates" xr:uid="{00000000-0004-0000-0B00-000001000000}"/>
    <hyperlink ref="I9:K9" location="'4 classification'!BN14" display="in USD million (constant 2017 exchange rate)" xr:uid="{00000000-0004-0000-0B00-000002000000}"/>
    <hyperlink ref="E9:F9" location="'1 macro-mapping'!A57" display="In floating exchange rates" xr:uid="{00000000-0004-0000-0B00-000003000000}"/>
    <hyperlink ref="E9:G9" location="'4 classification'!AH14" display="in USD million (floating exchange rates)" xr:uid="{00000000-0004-0000-0B00-000004000000}"/>
    <hyperlink ref="B9" location="'1 macro-mapping'!B16" display="In reported currency" xr:uid="{00000000-0004-0000-0B00-000005000000}"/>
    <hyperlink ref="B9:C9" location="'4 classification'!A8:A37" display="in reported currency (domestic currency)" xr:uid="{00000000-0004-0000-0B00-000006000000}"/>
    <hyperlink ref="AH9" location="'1 macro-mapping'!B16" display="In reported currency" xr:uid="{00000000-0004-0000-0B00-000007000000}"/>
    <hyperlink ref="AH9:AI9" location="'4 classification'!A8:A37" display="in reported currency (domestic currency)" xr:uid="{00000000-0004-0000-0B00-000008000000}"/>
    <hyperlink ref="AL9" location="'1 macro-mapping'!A55" display="In floating exchange rates" xr:uid="{00000000-0004-0000-0B00-000009000000}"/>
    <hyperlink ref="AQ9" location="'1 macro-mapping'!A83" display="In constant (from 2016) exchange rates" xr:uid="{00000000-0004-0000-0B00-00000A000000}"/>
    <hyperlink ref="AQ9:AS9" location="'4 classification'!BH13" display="in USD million (costant 2016 exchange rate)" xr:uid="{00000000-0004-0000-0B00-00000B000000}"/>
    <hyperlink ref="AL9:AM9" location="'1 macro-mapping'!A57" display="In floating exchange rates" xr:uid="{00000000-0004-0000-0B00-00000C000000}"/>
    <hyperlink ref="AL9:AN9" location="'4 classification'!AE13" display="in USD million (floating exchange rates)" xr:uid="{00000000-0004-0000-0B00-00000D000000}"/>
    <hyperlink ref="BN9" location="'1 macro-mapping'!B16" display="In reported currency" xr:uid="{00000000-0004-0000-0B00-00000E000000}"/>
    <hyperlink ref="BN9:BO9" location="'4 classification'!A8:A37" display="in reported currency (domestic currency)" xr:uid="{00000000-0004-0000-0B00-00000F000000}"/>
    <hyperlink ref="BR9" location="'1 macro-mapping'!A55" display="In floating exchange rates" xr:uid="{00000000-0004-0000-0B00-000010000000}"/>
    <hyperlink ref="BW9" location="'1 macro-mapping'!A83" display="In constant (from 2016) exchange rates" xr:uid="{00000000-0004-0000-0B00-000011000000}"/>
    <hyperlink ref="BW9:BY9" location="'4 classification'!BH13" display="in USD million (costant 2016 exchange rate)" xr:uid="{00000000-0004-0000-0B00-000012000000}"/>
    <hyperlink ref="BR9:BS9" location="'1 macro-mapping'!A57" display="In floating exchange rates" xr:uid="{00000000-0004-0000-0B00-000013000000}"/>
    <hyperlink ref="BR9:BT9" location="'4 classification'!AE13" display="in USD million (floating exchange rates)" xr:uid="{00000000-0004-0000-0B00-000014000000}"/>
    <hyperlink ref="AL9:AO9" location="'4 classification'!AH14" display="in USD million (floating exchange rates)" xr:uid="{00000000-0004-0000-0B00-000015000000}"/>
    <hyperlink ref="BR9:BU9" location="'4 classification'!AH14" display="in USD million (floating exchange rates)" xr:uid="{00000000-0004-0000-0B00-000016000000}"/>
    <hyperlink ref="BW9:BZ9" location="'4 classification'!BN14" display="in USD million (constant 2017 exchange rate)" xr:uid="{00000000-0004-0000-0B00-000017000000}"/>
    <hyperlink ref="AQ9:AT9" location="'4 classification'!BN14" display="in USD million (constant 2017 exchange rate)" xr:uid="{00000000-0004-0000-0B00-000018000000}"/>
  </hyperlinks>
  <pageMargins left="0.70866141732283472" right="0.70866141732283472" top="0.74803149606299213" bottom="0.74803149606299213" header="0.31496062992125984" footer="0.31496062992125984"/>
  <pageSetup paperSize="8" orientation="landscape" cellComments="asDisplayed" r:id="rId1"/>
  <headerFooter>
    <oddHeader>&amp;L&amp;"Times New Roman,Regular"&amp;12&amp;K000000Central Bank of Ireland - RESTRICTED&amp;R&amp;"Calibri"&amp;9&amp;K000000Confidential&amp;1#_x000D_&amp;"Segoe UI"&amp;11&amp;K000000Confidential when completed</oddHeader>
    <oddFooter>&amp;C&amp;P of &amp;N</oddFooter>
    <evenHeader>&amp;L&amp;"Times New Roman,Regular"&amp;12&amp;K000000Central Bank of Ireland - RESTRICTED</evenHeader>
    <firstHeader>&amp;L&amp;"Times New Roman,Regular"&amp;12&amp;K000000Central Bank of Ireland - RESTRICTED</firstHeader>
  </headerFooter>
  <colBreaks count="7" manualBreakCount="7">
    <brk id="9" min="11" max="89" man="1"/>
    <brk id="9" min="49" max="73" man="1"/>
    <brk id="9" min="87" max="111" man="1"/>
    <brk id="9" min="125" max="149" man="1"/>
    <brk id="9" min="164" max="188" man="1"/>
    <brk id="9" min="202" max="226" man="1"/>
    <brk id="9" min="240" max="273"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9048A-FB31-46F7-A36F-665C85A34711}">
  <sheetPr codeName="Sheet19"/>
  <dimension ref="A1:FP376"/>
  <sheetViews>
    <sheetView zoomScale="25" zoomScaleNormal="25" workbookViewId="0">
      <selection activeCell="Q202" sqref="Q202"/>
    </sheetView>
  </sheetViews>
  <sheetFormatPr defaultColWidth="8.625" defaultRowHeight="14.1" customHeight="1" zeroHeight="1" x14ac:dyDescent="0.2"/>
  <cols>
    <col min="1" max="1" width="3.625" customWidth="1"/>
    <col min="2" max="2" width="4.5" customWidth="1"/>
    <col min="3" max="3" width="28.625" customWidth="1"/>
    <col min="4" max="33" width="8.75" customWidth="1"/>
    <col min="34" max="34" width="8.5" bestFit="1" customWidth="1"/>
    <col min="35" max="45" width="8.75" customWidth="1"/>
    <col min="46" max="46" width="23.25" customWidth="1"/>
    <col min="47" max="58" width="8.75" customWidth="1"/>
    <col min="59" max="77" width="12.5" customWidth="1"/>
    <col min="78" max="78" width="11.5" customWidth="1"/>
    <col min="79" max="95" width="8.75" customWidth="1"/>
    <col min="96" max="96" width="22.75" customWidth="1"/>
    <col min="97" max="97" width="12.5" customWidth="1"/>
    <col min="98" max="98" width="37.375" customWidth="1"/>
    <col min="99" max="99" width="22.75" customWidth="1"/>
    <col min="100" max="100" width="58.875" customWidth="1"/>
    <col min="101" max="172" width="8.125" customWidth="1"/>
    <col min="173" max="190" width="8.625" customWidth="1"/>
  </cols>
  <sheetData>
    <row r="1" spans="1:172" ht="14.25" customHeight="1" x14ac:dyDescent="0.2">
      <c r="A1" s="34"/>
      <c r="B1" s="3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row>
    <row r="2" spans="1:172" ht="19.5" customHeight="1" x14ac:dyDescent="0.2">
      <c r="B2" s="49" t="s">
        <v>818</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row>
    <row r="3" spans="1:172" ht="9.9499999999999993" customHeight="1" x14ac:dyDescent="0.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row>
    <row r="4" spans="1:172" ht="45.95" customHeight="1" x14ac:dyDescent="0.2">
      <c r="B4" s="1942" t="s">
        <v>1048</v>
      </c>
      <c r="C4" s="1942"/>
      <c r="D4" s="1942"/>
      <c r="E4" s="1942"/>
      <c r="F4" s="1942"/>
      <c r="G4" s="1942"/>
      <c r="H4" s="1942"/>
      <c r="I4" s="1942"/>
      <c r="J4" s="1942"/>
      <c r="K4" s="1942"/>
      <c r="L4" s="1942"/>
      <c r="M4" s="1942"/>
      <c r="N4" s="1942"/>
      <c r="O4" s="1942"/>
      <c r="P4" s="1942"/>
      <c r="Q4" s="1273"/>
      <c r="R4" s="1273"/>
      <c r="S4" s="1273"/>
      <c r="T4" s="1273"/>
      <c r="U4" s="1273"/>
      <c r="V4" s="1273"/>
      <c r="W4" s="1273"/>
      <c r="X4" s="1273"/>
      <c r="Y4" s="1273"/>
      <c r="Z4" s="1273"/>
      <c r="AA4" s="1273"/>
      <c r="AB4" s="1273"/>
      <c r="AC4" s="1273"/>
      <c r="AD4" s="1273"/>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row>
    <row r="5" spans="1:172" ht="45.95" customHeight="1" x14ac:dyDescent="0.2">
      <c r="B5" s="1942" t="s">
        <v>819</v>
      </c>
      <c r="C5" s="1942"/>
      <c r="D5" s="1942"/>
      <c r="E5" s="1942"/>
      <c r="F5" s="1942"/>
      <c r="G5" s="1942"/>
      <c r="H5" s="1942"/>
      <c r="I5" s="1942"/>
      <c r="J5" s="1942"/>
      <c r="K5" s="1942"/>
      <c r="L5" s="1942"/>
      <c r="M5" s="1942"/>
      <c r="N5" s="1942"/>
      <c r="O5" s="1942"/>
      <c r="P5" s="1942"/>
      <c r="Q5" s="1273"/>
      <c r="R5" s="1273"/>
      <c r="S5" s="1273"/>
      <c r="T5" s="1273"/>
      <c r="U5" s="1273"/>
      <c r="V5" s="1273"/>
      <c r="W5" s="1273"/>
      <c r="X5" s="1273"/>
      <c r="Y5" s="1273"/>
      <c r="Z5" s="1273"/>
      <c r="AA5" s="1273"/>
      <c r="AB5" s="1273"/>
      <c r="AC5" s="1273"/>
      <c r="AD5" s="1273"/>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row>
    <row r="6" spans="1:172" ht="33.6" customHeight="1" x14ac:dyDescent="0.2">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row>
    <row r="7" spans="1:172" ht="42.6" customHeight="1" x14ac:dyDescent="0.2">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row>
    <row r="8" spans="1:172" ht="14.25" x14ac:dyDescent="0.2">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row>
    <row r="9" spans="1:172" ht="20.100000000000001" customHeight="1" x14ac:dyDescent="0.2">
      <c r="B9" s="23"/>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row>
    <row r="10" spans="1:172" ht="19.5" customHeight="1" x14ac:dyDescent="0.25">
      <c r="B10" s="63" t="s">
        <v>649</v>
      </c>
      <c r="C10" s="63"/>
      <c r="D10" s="63"/>
      <c r="E10" s="63"/>
      <c r="F10" s="63"/>
      <c r="G10" s="63"/>
      <c r="H10" s="63"/>
      <c r="I10" s="63"/>
      <c r="J10" s="63"/>
      <c r="K10" s="63"/>
      <c r="L10" s="1091" t="s">
        <v>1442</v>
      </c>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row>
    <row r="11" spans="1:172" ht="19.5" customHeight="1" x14ac:dyDescent="0.2">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1:172" ht="34.35" customHeight="1" x14ac:dyDescent="0.2">
      <c r="B12" s="155"/>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row>
    <row r="13" spans="1:172" ht="14.25" customHeight="1" x14ac:dyDescent="0.2">
      <c r="B13" s="155"/>
      <c r="C13" s="67"/>
      <c r="D13" s="841" t="s">
        <v>76</v>
      </c>
      <c r="E13" s="841" t="s">
        <v>77</v>
      </c>
      <c r="F13" s="841" t="s">
        <v>78</v>
      </c>
      <c r="G13" s="841" t="s">
        <v>79</v>
      </c>
      <c r="H13" s="841" t="s">
        <v>80</v>
      </c>
      <c r="I13" s="841" t="s">
        <v>81</v>
      </c>
      <c r="J13" s="841" t="s">
        <v>94</v>
      </c>
      <c r="K13" s="841" t="s">
        <v>95</v>
      </c>
      <c r="L13" s="841" t="s">
        <v>96</v>
      </c>
      <c r="M13" s="841" t="s">
        <v>97</v>
      </c>
      <c r="N13" s="841" t="s">
        <v>98</v>
      </c>
      <c r="O13" s="841" t="s">
        <v>99</v>
      </c>
      <c r="P13" s="841" t="s">
        <v>466</v>
      </c>
      <c r="Q13" s="841" t="s">
        <v>467</v>
      </c>
      <c r="R13" s="841" t="s">
        <v>821</v>
      </c>
      <c r="S13" s="841" t="s">
        <v>822</v>
      </c>
      <c r="T13" s="841" t="s">
        <v>823</v>
      </c>
      <c r="U13" s="841" t="s">
        <v>824</v>
      </c>
      <c r="V13" s="841" t="s">
        <v>825</v>
      </c>
      <c r="W13" s="841" t="s">
        <v>826</v>
      </c>
      <c r="X13" s="841" t="s">
        <v>827</v>
      </c>
      <c r="Y13" s="841" t="s">
        <v>828</v>
      </c>
      <c r="Z13" s="841" t="s">
        <v>829</v>
      </c>
      <c r="AA13" s="841" t="s">
        <v>830</v>
      </c>
      <c r="AB13" s="841" t="s">
        <v>831</v>
      </c>
      <c r="AC13" s="841" t="s">
        <v>832</v>
      </c>
      <c r="AD13" s="841" t="s">
        <v>1036</v>
      </c>
      <c r="AE13" s="841" t="s">
        <v>1037</v>
      </c>
      <c r="AF13" s="841" t="s">
        <v>1038</v>
      </c>
      <c r="AG13" s="841" t="s">
        <v>1039</v>
      </c>
      <c r="AH13" s="841" t="s">
        <v>1040</v>
      </c>
      <c r="AI13" s="841" t="s">
        <v>1426</v>
      </c>
      <c r="AJ13" s="841" t="s">
        <v>1427</v>
      </c>
      <c r="AK13" s="841" t="s">
        <v>1428</v>
      </c>
      <c r="AL13" s="841" t="s">
        <v>1429</v>
      </c>
      <c r="AM13" s="841" t="s">
        <v>1430</v>
      </c>
      <c r="AN13" s="841" t="s">
        <v>1436</v>
      </c>
      <c r="AO13" s="841" t="s">
        <v>1437</v>
      </c>
      <c r="AP13" s="841" t="s">
        <v>1438</v>
      </c>
      <c r="AQ13" s="841" t="s">
        <v>1439</v>
      </c>
      <c r="AR13" s="841" t="s">
        <v>1440</v>
      </c>
      <c r="AS13" s="844" t="s">
        <v>1441</v>
      </c>
    </row>
    <row r="14" spans="1:172" ht="32.25" customHeight="1" x14ac:dyDescent="0.2">
      <c r="C14" s="154"/>
      <c r="D14" s="1943" t="s">
        <v>271</v>
      </c>
      <c r="E14" s="1944"/>
      <c r="F14" s="1944"/>
      <c r="G14" s="1944"/>
      <c r="H14" s="1944"/>
      <c r="I14" s="1945"/>
      <c r="J14" s="1946" t="s">
        <v>272</v>
      </c>
      <c r="K14" s="1944"/>
      <c r="L14" s="1944"/>
      <c r="M14" s="1944"/>
      <c r="N14" s="1944"/>
      <c r="O14" s="1945"/>
      <c r="P14" s="1947" t="s">
        <v>833</v>
      </c>
      <c r="Q14" s="1948"/>
      <c r="R14" s="1948"/>
      <c r="S14" s="1948"/>
      <c r="T14" s="1948"/>
      <c r="U14" s="1949"/>
      <c r="V14" s="1950" t="s">
        <v>834</v>
      </c>
      <c r="W14" s="1951"/>
      <c r="X14" s="1951"/>
      <c r="Y14" s="1951"/>
      <c r="Z14" s="1951"/>
      <c r="AA14" s="1952"/>
      <c r="AB14" s="1950" t="s">
        <v>835</v>
      </c>
      <c r="AC14" s="1951"/>
      <c r="AD14" s="1951"/>
      <c r="AE14" s="1951"/>
      <c r="AF14" s="1951"/>
      <c r="AG14" s="1951"/>
      <c r="AH14" s="1968" t="s">
        <v>1425</v>
      </c>
      <c r="AI14" s="1969"/>
      <c r="AJ14" s="1969"/>
      <c r="AK14" s="1969"/>
      <c r="AL14" s="1969"/>
      <c r="AM14" s="1970"/>
      <c r="AN14" s="1968" t="s">
        <v>1464</v>
      </c>
      <c r="AO14" s="1969"/>
      <c r="AP14" s="1969"/>
      <c r="AQ14" s="1969"/>
      <c r="AR14" s="1969"/>
      <c r="AS14" s="1970"/>
      <c r="AT14" s="1963" t="s">
        <v>1307</v>
      </c>
    </row>
    <row r="15" spans="1:172" ht="141.75" customHeight="1" thickBot="1" x14ac:dyDescent="0.25">
      <c r="C15" s="154"/>
      <c r="D15" s="910">
        <v>2020</v>
      </c>
      <c r="E15" s="910">
        <v>2021</v>
      </c>
      <c r="F15" s="1541">
        <v>2022</v>
      </c>
      <c r="G15" s="1541">
        <v>2023</v>
      </c>
      <c r="H15" s="1541">
        <v>2024</v>
      </c>
      <c r="I15" s="1347" t="s">
        <v>837</v>
      </c>
      <c r="J15" s="910">
        <v>2020</v>
      </c>
      <c r="K15" s="910">
        <v>2021</v>
      </c>
      <c r="L15" s="1541">
        <v>2022</v>
      </c>
      <c r="M15" s="1541">
        <v>2023</v>
      </c>
      <c r="N15" s="1541">
        <v>2024</v>
      </c>
      <c r="O15" s="1347" t="s">
        <v>837</v>
      </c>
      <c r="P15" s="910">
        <v>2020</v>
      </c>
      <c r="Q15" s="910">
        <v>2021</v>
      </c>
      <c r="R15" s="1541">
        <v>2022</v>
      </c>
      <c r="S15" s="1541">
        <v>2023</v>
      </c>
      <c r="T15" s="1541">
        <v>2024</v>
      </c>
      <c r="U15" s="1347" t="s">
        <v>837</v>
      </c>
      <c r="V15" s="909" t="s">
        <v>838</v>
      </c>
      <c r="W15" s="909" t="s">
        <v>839</v>
      </c>
      <c r="X15" s="1361" t="s">
        <v>1035</v>
      </c>
      <c r="Y15" s="1361" t="s">
        <v>1248</v>
      </c>
      <c r="Z15" s="1361" t="s">
        <v>1341</v>
      </c>
      <c r="AA15" s="1347" t="s">
        <v>837</v>
      </c>
      <c r="AB15" s="909" t="s">
        <v>838</v>
      </c>
      <c r="AC15" s="909" t="s">
        <v>839</v>
      </c>
      <c r="AD15" s="1361" t="s">
        <v>1035</v>
      </c>
      <c r="AE15" s="1361" t="s">
        <v>1248</v>
      </c>
      <c r="AF15" s="1361" t="s">
        <v>1341</v>
      </c>
      <c r="AG15" s="1347" t="s">
        <v>837</v>
      </c>
      <c r="AH15" s="1535" t="s">
        <v>1431</v>
      </c>
      <c r="AI15" s="1536" t="s">
        <v>1432</v>
      </c>
      <c r="AJ15" s="1537" t="s">
        <v>1433</v>
      </c>
      <c r="AK15" s="1537" t="s">
        <v>1434</v>
      </c>
      <c r="AL15" s="1537" t="s">
        <v>1435</v>
      </c>
      <c r="AM15" s="1347" t="s">
        <v>837</v>
      </c>
      <c r="AN15" s="1581" t="s">
        <v>1431</v>
      </c>
      <c r="AO15" s="1582" t="s">
        <v>1432</v>
      </c>
      <c r="AP15" s="1583" t="s">
        <v>1433</v>
      </c>
      <c r="AQ15" s="1583" t="s">
        <v>1434</v>
      </c>
      <c r="AR15" s="1583" t="s">
        <v>1435</v>
      </c>
      <c r="AS15" s="1584" t="s">
        <v>837</v>
      </c>
      <c r="AT15" s="1964"/>
    </row>
    <row r="16" spans="1:172" ht="28.5" customHeight="1" x14ac:dyDescent="0.2">
      <c r="B16" s="1067" t="s">
        <v>1049</v>
      </c>
      <c r="C16" s="1068"/>
      <c r="D16" s="1070"/>
      <c r="E16" s="1070"/>
      <c r="F16" s="1070"/>
      <c r="G16" s="1070"/>
      <c r="H16" s="1070"/>
      <c r="I16" s="1071"/>
      <c r="J16" s="1070"/>
      <c r="K16" s="1070"/>
      <c r="L16" s="1070"/>
      <c r="M16" s="1070"/>
      <c r="N16" s="1070"/>
      <c r="O16" s="1071"/>
      <c r="P16" s="1070"/>
      <c r="Q16" s="1070"/>
      <c r="R16" s="1070"/>
      <c r="S16" s="1070"/>
      <c r="T16" s="1070"/>
      <c r="U16" s="1071"/>
      <c r="V16" s="1069"/>
      <c r="W16" s="1069"/>
      <c r="X16" s="1072"/>
      <c r="Y16" s="1072"/>
      <c r="Z16" s="1072"/>
      <c r="AA16" s="1073"/>
      <c r="AB16" s="1069"/>
      <c r="AC16" s="1069"/>
      <c r="AD16" s="1072"/>
      <c r="AE16" s="1072"/>
      <c r="AF16" s="1072"/>
      <c r="AG16" s="1073"/>
      <c r="AH16" s="1069"/>
      <c r="AI16" s="1069"/>
      <c r="AJ16" s="1072"/>
      <c r="AK16" s="1072"/>
      <c r="AL16" s="1072"/>
      <c r="AM16" s="1073"/>
      <c r="AN16" s="1538"/>
      <c r="AO16" s="1538"/>
      <c r="AT16" s="1074"/>
    </row>
    <row r="17" spans="1:46" ht="28.5" customHeight="1" x14ac:dyDescent="0.2">
      <c r="B17" s="1065" t="s">
        <v>841</v>
      </c>
      <c r="C17" s="1063" t="s">
        <v>842</v>
      </c>
      <c r="D17" s="853"/>
      <c r="E17" s="853"/>
      <c r="F17" s="1062"/>
      <c r="G17" s="1062"/>
      <c r="H17" s="1062"/>
      <c r="I17" s="1345"/>
      <c r="J17" s="853"/>
      <c r="K17" s="853"/>
      <c r="L17" s="1062"/>
      <c r="M17" s="1062"/>
      <c r="N17" s="1062"/>
      <c r="O17" s="1345"/>
      <c r="P17" s="853"/>
      <c r="Q17" s="853"/>
      <c r="R17" s="1062"/>
      <c r="S17" s="1062"/>
      <c r="T17" s="1062"/>
      <c r="U17" s="1345"/>
      <c r="V17" s="853"/>
      <c r="W17" s="853"/>
      <c r="X17" s="1062"/>
      <c r="Y17" s="1062"/>
      <c r="Z17" s="1062"/>
      <c r="AA17" s="1345"/>
      <c r="AB17" s="853"/>
      <c r="AC17" s="853"/>
      <c r="AD17" s="1062"/>
      <c r="AE17" s="1062"/>
      <c r="AF17" s="1062"/>
      <c r="AG17" s="1345"/>
      <c r="AH17" s="853"/>
      <c r="AI17" s="853"/>
      <c r="AJ17" s="1062"/>
      <c r="AK17" s="1062"/>
      <c r="AL17" s="1062"/>
      <c r="AM17" s="1345"/>
      <c r="AN17" s="853"/>
      <c r="AO17" s="853"/>
      <c r="AP17" s="1062"/>
      <c r="AQ17" s="1062"/>
      <c r="AR17" s="1062"/>
      <c r="AS17" s="1345"/>
      <c r="AT17" s="857"/>
    </row>
    <row r="18" spans="1:46" ht="28.5" customHeight="1" x14ac:dyDescent="0.2">
      <c r="B18" s="1065" t="s">
        <v>843</v>
      </c>
      <c r="C18" s="1063" t="s">
        <v>1050</v>
      </c>
      <c r="D18" s="853"/>
      <c r="E18" s="853"/>
      <c r="F18" s="1062"/>
      <c r="G18" s="1062"/>
      <c r="H18" s="1062"/>
      <c r="I18" s="1345"/>
      <c r="J18" s="853"/>
      <c r="K18" s="853"/>
      <c r="L18" s="1062"/>
      <c r="M18" s="1062"/>
      <c r="N18" s="1062"/>
      <c r="O18" s="1345"/>
      <c r="P18" s="853"/>
      <c r="Q18" s="853"/>
      <c r="R18" s="1062"/>
      <c r="S18" s="1062"/>
      <c r="T18" s="1062"/>
      <c r="U18" s="1345"/>
      <c r="V18" s="853"/>
      <c r="W18" s="853"/>
      <c r="X18" s="1062"/>
      <c r="Y18" s="1062"/>
      <c r="Z18" s="1062"/>
      <c r="AA18" s="1345"/>
      <c r="AB18" s="853"/>
      <c r="AC18" s="853"/>
      <c r="AD18" s="1062"/>
      <c r="AE18" s="1062"/>
      <c r="AF18" s="1062"/>
      <c r="AG18" s="1345"/>
      <c r="AH18" s="853"/>
      <c r="AI18" s="853"/>
      <c r="AJ18" s="1062"/>
      <c r="AK18" s="1062"/>
      <c r="AL18" s="1062"/>
      <c r="AM18" s="1345"/>
      <c r="AN18" s="853"/>
      <c r="AO18" s="853"/>
      <c r="AP18" s="1062"/>
      <c r="AQ18" s="1062"/>
      <c r="AR18" s="1062"/>
      <c r="AS18" s="1345"/>
      <c r="AT18" s="857"/>
    </row>
    <row r="19" spans="1:46" ht="28.5" customHeight="1" x14ac:dyDescent="0.2">
      <c r="B19" s="1065" t="s">
        <v>844</v>
      </c>
      <c r="C19" s="1063" t="s">
        <v>1051</v>
      </c>
      <c r="D19" s="853"/>
      <c r="E19" s="853"/>
      <c r="F19" s="1062"/>
      <c r="G19" s="1062"/>
      <c r="H19" s="1062"/>
      <c r="I19" s="1345"/>
      <c r="J19" s="853"/>
      <c r="K19" s="853"/>
      <c r="L19" s="1062"/>
      <c r="M19" s="1062"/>
      <c r="N19" s="1062"/>
      <c r="O19" s="1345"/>
      <c r="P19" s="853"/>
      <c r="Q19" s="853"/>
      <c r="R19" s="1062"/>
      <c r="S19" s="1062"/>
      <c r="T19" s="1062"/>
      <c r="U19" s="1345"/>
      <c r="V19" s="853"/>
      <c r="W19" s="853"/>
      <c r="X19" s="1062"/>
      <c r="Y19" s="1062"/>
      <c r="Z19" s="1062"/>
      <c r="AA19" s="1345"/>
      <c r="AB19" s="853"/>
      <c r="AC19" s="853"/>
      <c r="AD19" s="1062"/>
      <c r="AE19" s="1062"/>
      <c r="AF19" s="1062"/>
      <c r="AG19" s="1345"/>
      <c r="AH19" s="853"/>
      <c r="AI19" s="853"/>
      <c r="AJ19" s="1062"/>
      <c r="AK19" s="1062"/>
      <c r="AL19" s="1062"/>
      <c r="AM19" s="1345"/>
      <c r="AN19" s="853"/>
      <c r="AO19" s="853"/>
      <c r="AP19" s="1062"/>
      <c r="AQ19" s="1062"/>
      <c r="AR19" s="1062"/>
      <c r="AS19" s="1345"/>
      <c r="AT19" s="857"/>
    </row>
    <row r="20" spans="1:46" ht="28.5" customHeight="1" x14ac:dyDescent="0.2">
      <c r="B20" s="1065" t="s">
        <v>846</v>
      </c>
      <c r="C20" s="1063" t="s">
        <v>1052</v>
      </c>
      <c r="D20" s="853"/>
      <c r="E20" s="853"/>
      <c r="F20" s="1062"/>
      <c r="G20" s="1062"/>
      <c r="H20" s="1062"/>
      <c r="I20" s="1345"/>
      <c r="J20" s="853"/>
      <c r="K20" s="853"/>
      <c r="L20" s="1062"/>
      <c r="M20" s="1062"/>
      <c r="N20" s="1062"/>
      <c r="O20" s="1345"/>
      <c r="P20" s="853"/>
      <c r="Q20" s="853"/>
      <c r="R20" s="1062"/>
      <c r="S20" s="1062"/>
      <c r="T20" s="1062"/>
      <c r="U20" s="1345"/>
      <c r="V20" s="853"/>
      <c r="W20" s="853"/>
      <c r="X20" s="1062"/>
      <c r="Y20" s="1062"/>
      <c r="Z20" s="1062"/>
      <c r="AA20" s="1345"/>
      <c r="AB20" s="853"/>
      <c r="AC20" s="853"/>
      <c r="AD20" s="1062"/>
      <c r="AE20" s="1062"/>
      <c r="AF20" s="1062"/>
      <c r="AG20" s="1345"/>
      <c r="AH20" s="853"/>
      <c r="AI20" s="853"/>
      <c r="AJ20" s="1062"/>
      <c r="AK20" s="1062"/>
      <c r="AL20" s="1062"/>
      <c r="AM20" s="1345"/>
      <c r="AN20" s="853"/>
      <c r="AO20" s="853"/>
      <c r="AP20" s="1062"/>
      <c r="AQ20" s="1062"/>
      <c r="AR20" s="1062"/>
      <c r="AS20" s="1345"/>
      <c r="AT20" s="857"/>
    </row>
    <row r="21" spans="1:46" ht="28.5" customHeight="1" x14ac:dyDescent="0.2">
      <c r="B21" s="1065" t="s">
        <v>848</v>
      </c>
      <c r="C21" s="1063" t="s">
        <v>1053</v>
      </c>
      <c r="D21" s="853"/>
      <c r="E21" s="853"/>
      <c r="F21" s="1062"/>
      <c r="G21" s="1062"/>
      <c r="H21" s="1062"/>
      <c r="I21" s="1345"/>
      <c r="J21" s="853"/>
      <c r="K21" s="853"/>
      <c r="L21" s="1062"/>
      <c r="M21" s="1062"/>
      <c r="N21" s="1062"/>
      <c r="O21" s="1345"/>
      <c r="P21" s="853"/>
      <c r="Q21" s="853"/>
      <c r="R21" s="1062"/>
      <c r="S21" s="1062"/>
      <c r="T21" s="1062"/>
      <c r="U21" s="1345"/>
      <c r="V21" s="853"/>
      <c r="W21" s="853"/>
      <c r="X21" s="1062"/>
      <c r="Y21" s="1062"/>
      <c r="Z21" s="1062"/>
      <c r="AA21" s="1345"/>
      <c r="AB21" s="853"/>
      <c r="AC21" s="853"/>
      <c r="AD21" s="1062"/>
      <c r="AE21" s="1062"/>
      <c r="AF21" s="1062"/>
      <c r="AG21" s="1345"/>
      <c r="AH21" s="853"/>
      <c r="AI21" s="853"/>
      <c r="AJ21" s="1062"/>
      <c r="AK21" s="1062"/>
      <c r="AL21" s="1062"/>
      <c r="AM21" s="1345"/>
      <c r="AN21" s="853"/>
      <c r="AO21" s="853"/>
      <c r="AP21" s="1062"/>
      <c r="AQ21" s="1062"/>
      <c r="AR21" s="1062"/>
      <c r="AS21" s="1345"/>
      <c r="AT21" s="857"/>
    </row>
    <row r="22" spans="1:46" ht="28.5" customHeight="1" x14ac:dyDescent="0.2">
      <c r="B22" s="1065" t="s">
        <v>850</v>
      </c>
      <c r="C22" s="1063" t="s">
        <v>1054</v>
      </c>
      <c r="D22" s="853"/>
      <c r="E22" s="853"/>
      <c r="F22" s="1062"/>
      <c r="G22" s="1062"/>
      <c r="H22" s="1062"/>
      <c r="I22" s="1345"/>
      <c r="J22" s="853"/>
      <c r="K22" s="853"/>
      <c r="L22" s="1062"/>
      <c r="M22" s="1062"/>
      <c r="N22" s="1062"/>
      <c r="O22" s="1345"/>
      <c r="P22" s="853"/>
      <c r="Q22" s="853"/>
      <c r="R22" s="1062"/>
      <c r="S22" s="1062"/>
      <c r="T22" s="1062"/>
      <c r="U22" s="1345"/>
      <c r="V22" s="853"/>
      <c r="W22" s="853"/>
      <c r="X22" s="1062"/>
      <c r="Y22" s="1062"/>
      <c r="Z22" s="1062"/>
      <c r="AA22" s="1345"/>
      <c r="AB22" s="853"/>
      <c r="AC22" s="853"/>
      <c r="AD22" s="1062"/>
      <c r="AE22" s="1062"/>
      <c r="AF22" s="1062"/>
      <c r="AG22" s="1345"/>
      <c r="AH22" s="853"/>
      <c r="AI22" s="853"/>
      <c r="AJ22" s="1062"/>
      <c r="AK22" s="1062"/>
      <c r="AL22" s="1062"/>
      <c r="AM22" s="1345"/>
      <c r="AN22" s="853"/>
      <c r="AO22" s="853"/>
      <c r="AP22" s="1062"/>
      <c r="AQ22" s="1062"/>
      <c r="AR22" s="1062"/>
      <c r="AS22" s="1345"/>
      <c r="AT22" s="857"/>
    </row>
    <row r="23" spans="1:46" ht="28.5" customHeight="1" x14ac:dyDescent="0.2">
      <c r="B23" s="1065" t="s">
        <v>852</v>
      </c>
      <c r="C23" s="1063" t="s">
        <v>1055</v>
      </c>
      <c r="D23" s="853"/>
      <c r="E23" s="853"/>
      <c r="F23" s="1062"/>
      <c r="G23" s="1062"/>
      <c r="H23" s="1062"/>
      <c r="I23" s="1345"/>
      <c r="J23" s="853"/>
      <c r="K23" s="853"/>
      <c r="L23" s="1062"/>
      <c r="M23" s="1062"/>
      <c r="N23" s="1062"/>
      <c r="O23" s="1345"/>
      <c r="P23" s="853"/>
      <c r="Q23" s="853"/>
      <c r="R23" s="1062"/>
      <c r="S23" s="1062"/>
      <c r="T23" s="1062"/>
      <c r="U23" s="1345"/>
      <c r="V23" s="853"/>
      <c r="W23" s="853"/>
      <c r="X23" s="1062"/>
      <c r="Y23" s="1062"/>
      <c r="Z23" s="1062"/>
      <c r="AA23" s="1345"/>
      <c r="AB23" s="853"/>
      <c r="AC23" s="853"/>
      <c r="AD23" s="1062"/>
      <c r="AE23" s="1062"/>
      <c r="AF23" s="1062"/>
      <c r="AG23" s="1345"/>
      <c r="AH23" s="853"/>
      <c r="AI23" s="853"/>
      <c r="AJ23" s="1062"/>
      <c r="AK23" s="1062"/>
      <c r="AL23" s="1062"/>
      <c r="AM23" s="1345"/>
      <c r="AN23" s="853"/>
      <c r="AO23" s="853"/>
      <c r="AP23" s="1062"/>
      <c r="AQ23" s="1062"/>
      <c r="AR23" s="1062"/>
      <c r="AS23" s="1345"/>
      <c r="AT23" s="857"/>
    </row>
    <row r="24" spans="1:46" ht="28.5" customHeight="1" x14ac:dyDescent="0.2">
      <c r="B24" s="1065" t="s">
        <v>854</v>
      </c>
      <c r="C24" s="1063" t="s">
        <v>1056</v>
      </c>
      <c r="D24" s="853"/>
      <c r="E24" s="853"/>
      <c r="F24" s="1062"/>
      <c r="G24" s="1062"/>
      <c r="H24" s="1062"/>
      <c r="I24" s="1345"/>
      <c r="J24" s="853"/>
      <c r="K24" s="853"/>
      <c r="L24" s="1062"/>
      <c r="M24" s="1062"/>
      <c r="N24" s="1062"/>
      <c r="O24" s="1345"/>
      <c r="P24" s="853"/>
      <c r="Q24" s="853"/>
      <c r="R24" s="1062"/>
      <c r="S24" s="1062"/>
      <c r="T24" s="1062"/>
      <c r="U24" s="1345"/>
      <c r="V24" s="853"/>
      <c r="W24" s="853"/>
      <c r="X24" s="1062"/>
      <c r="Y24" s="1062"/>
      <c r="Z24" s="1062"/>
      <c r="AA24" s="1345"/>
      <c r="AB24" s="853"/>
      <c r="AC24" s="853"/>
      <c r="AD24" s="1062"/>
      <c r="AE24" s="1062"/>
      <c r="AF24" s="1062"/>
      <c r="AG24" s="1345"/>
      <c r="AH24" s="853"/>
      <c r="AI24" s="853"/>
      <c r="AJ24" s="1062"/>
      <c r="AK24" s="1062"/>
      <c r="AL24" s="1062"/>
      <c r="AM24" s="1345"/>
      <c r="AN24" s="853"/>
      <c r="AO24" s="853"/>
      <c r="AP24" s="1062"/>
      <c r="AQ24" s="1062"/>
      <c r="AR24" s="1062"/>
      <c r="AS24" s="1345"/>
      <c r="AT24" s="857"/>
    </row>
    <row r="25" spans="1:46" ht="28.5" customHeight="1" thickBot="1" x14ac:dyDescent="0.25">
      <c r="B25" s="1065" t="s">
        <v>856</v>
      </c>
      <c r="C25" s="1236" t="s">
        <v>1057</v>
      </c>
      <c r="D25" s="860"/>
      <c r="E25" s="860"/>
      <c r="F25" s="1085"/>
      <c r="G25" s="1085"/>
      <c r="H25" s="1085"/>
      <c r="I25" s="1346"/>
      <c r="J25" s="860"/>
      <c r="K25" s="860"/>
      <c r="L25" s="1085"/>
      <c r="M25" s="1085"/>
      <c r="N25" s="1085"/>
      <c r="O25" s="1346"/>
      <c r="P25" s="860"/>
      <c r="Q25" s="860"/>
      <c r="R25" s="1085"/>
      <c r="S25" s="1085"/>
      <c r="T25" s="1085"/>
      <c r="U25" s="1346"/>
      <c r="V25" s="860"/>
      <c r="W25" s="860"/>
      <c r="X25" s="1085"/>
      <c r="Y25" s="1085"/>
      <c r="Z25" s="1085"/>
      <c r="AA25" s="1346"/>
      <c r="AB25" s="860"/>
      <c r="AC25" s="860"/>
      <c r="AD25" s="1085"/>
      <c r="AE25" s="1085"/>
      <c r="AF25" s="1085"/>
      <c r="AG25" s="1346"/>
      <c r="AH25" s="860"/>
      <c r="AI25" s="860"/>
      <c r="AJ25" s="1085"/>
      <c r="AK25" s="1085"/>
      <c r="AL25" s="1085"/>
      <c r="AM25" s="1346"/>
      <c r="AN25" s="860"/>
      <c r="AO25" s="860"/>
      <c r="AP25" s="1085"/>
      <c r="AQ25" s="1085"/>
      <c r="AR25" s="1085"/>
      <c r="AS25" s="1346"/>
      <c r="AT25" s="859"/>
    </row>
    <row r="26" spans="1:46" s="36" customFormat="1" ht="28.5" customHeight="1" x14ac:dyDescent="0.2">
      <c r="A26" s="35"/>
      <c r="B26" s="1965" t="s">
        <v>1058</v>
      </c>
      <c r="C26" s="1966"/>
      <c r="D26" s="1076"/>
      <c r="E26" s="1076"/>
      <c r="F26" s="1076"/>
      <c r="G26" s="1076"/>
      <c r="H26" s="1076"/>
      <c r="I26" s="1077"/>
      <c r="J26" s="1076"/>
      <c r="K26" s="1076"/>
      <c r="L26" s="1076"/>
      <c r="M26" s="1076"/>
      <c r="N26" s="1076"/>
      <c r="O26" s="1077"/>
      <c r="P26" s="1076"/>
      <c r="Q26" s="1076"/>
      <c r="R26" s="1076"/>
      <c r="S26" s="1076"/>
      <c r="T26" s="1076"/>
      <c r="U26" s="1077"/>
      <c r="V26" s="1075"/>
      <c r="W26" s="1075"/>
      <c r="X26" s="1078"/>
      <c r="Y26" s="1078"/>
      <c r="Z26" s="1078"/>
      <c r="AA26" s="1079"/>
      <c r="AB26" s="1075"/>
      <c r="AC26" s="1075"/>
      <c r="AD26" s="1078"/>
      <c r="AE26" s="1078"/>
      <c r="AF26" s="1078"/>
      <c r="AG26" s="1079"/>
      <c r="AT26" s="1080"/>
    </row>
    <row r="27" spans="1:46" ht="28.5" customHeight="1" x14ac:dyDescent="0.2">
      <c r="B27" s="1249" t="s">
        <v>858</v>
      </c>
      <c r="C27" s="1250" t="s">
        <v>1175</v>
      </c>
      <c r="D27" s="1237" t="str">
        <f>IF(SUM(COUNTBLANK(D17),COUNTBLANK(D18))=0,D18/D17,"-")</f>
        <v>-</v>
      </c>
      <c r="E27" s="1237" t="str">
        <f>IF(SUM(COUNTBLANK(E17),COUNTBLANK(E18))=0,E18/E17,"-")</f>
        <v>-</v>
      </c>
      <c r="F27" s="1237" t="str">
        <f t="shared" ref="F27:AS27" si="0">IF(SUM(COUNTBLANK(F17),COUNTBLANK(F18))=0,F18/F17,"-")</f>
        <v>-</v>
      </c>
      <c r="G27" s="1237" t="str">
        <f t="shared" si="0"/>
        <v>-</v>
      </c>
      <c r="H27" s="1237" t="str">
        <f t="shared" si="0"/>
        <v>-</v>
      </c>
      <c r="I27" s="1238" t="str">
        <f t="shared" si="0"/>
        <v>-</v>
      </c>
      <c r="J27" s="1237" t="str">
        <f t="shared" si="0"/>
        <v>-</v>
      </c>
      <c r="K27" s="1237" t="str">
        <f t="shared" si="0"/>
        <v>-</v>
      </c>
      <c r="L27" s="1237" t="str">
        <f t="shared" si="0"/>
        <v>-</v>
      </c>
      <c r="M27" s="1237" t="str">
        <f t="shared" si="0"/>
        <v>-</v>
      </c>
      <c r="N27" s="1237" t="str">
        <f t="shared" si="0"/>
        <v>-</v>
      </c>
      <c r="O27" s="1238" t="str">
        <f t="shared" si="0"/>
        <v>-</v>
      </c>
      <c r="P27" s="1237" t="str">
        <f t="shared" si="0"/>
        <v>-</v>
      </c>
      <c r="Q27" s="1237" t="str">
        <f t="shared" si="0"/>
        <v>-</v>
      </c>
      <c r="R27" s="1237" t="str">
        <f t="shared" si="0"/>
        <v>-</v>
      </c>
      <c r="S27" s="1237" t="str">
        <f t="shared" si="0"/>
        <v>-</v>
      </c>
      <c r="T27" s="1237" t="str">
        <f t="shared" si="0"/>
        <v>-</v>
      </c>
      <c r="U27" s="1238" t="str">
        <f t="shared" si="0"/>
        <v>-</v>
      </c>
      <c r="V27" s="1237" t="str">
        <f t="shared" si="0"/>
        <v>-</v>
      </c>
      <c r="W27" s="1237" t="str">
        <f t="shared" si="0"/>
        <v>-</v>
      </c>
      <c r="X27" s="1237" t="str">
        <f t="shared" si="0"/>
        <v>-</v>
      </c>
      <c r="Y27" s="1237" t="str">
        <f t="shared" si="0"/>
        <v>-</v>
      </c>
      <c r="Z27" s="1237" t="str">
        <f t="shared" si="0"/>
        <v>-</v>
      </c>
      <c r="AA27" s="1238" t="str">
        <f t="shared" si="0"/>
        <v>-</v>
      </c>
      <c r="AB27" s="1237" t="str">
        <f t="shared" si="0"/>
        <v>-</v>
      </c>
      <c r="AC27" s="1237" t="str">
        <f t="shared" si="0"/>
        <v>-</v>
      </c>
      <c r="AD27" s="1237" t="str">
        <f t="shared" si="0"/>
        <v>-</v>
      </c>
      <c r="AE27" s="1237" t="str">
        <f t="shared" si="0"/>
        <v>-</v>
      </c>
      <c r="AF27" s="1237" t="str">
        <f t="shared" si="0"/>
        <v>-</v>
      </c>
      <c r="AG27" s="1238" t="str">
        <f t="shared" si="0"/>
        <v>-</v>
      </c>
      <c r="AH27" s="1238" t="str">
        <f t="shared" si="0"/>
        <v>-</v>
      </c>
      <c r="AI27" s="1237" t="str">
        <f t="shared" si="0"/>
        <v>-</v>
      </c>
      <c r="AJ27" s="1237" t="str">
        <f t="shared" si="0"/>
        <v>-</v>
      </c>
      <c r="AK27" s="1237" t="str">
        <f t="shared" si="0"/>
        <v>-</v>
      </c>
      <c r="AL27" s="1237" t="str">
        <f t="shared" si="0"/>
        <v>-</v>
      </c>
      <c r="AM27" s="1237" t="str">
        <f t="shared" si="0"/>
        <v>-</v>
      </c>
      <c r="AN27" s="1238" t="str">
        <f t="shared" si="0"/>
        <v>-</v>
      </c>
      <c r="AO27" s="1237" t="str">
        <f t="shared" si="0"/>
        <v>-</v>
      </c>
      <c r="AP27" s="1237" t="str">
        <f t="shared" si="0"/>
        <v>-</v>
      </c>
      <c r="AQ27" s="1237" t="str">
        <f t="shared" si="0"/>
        <v>-</v>
      </c>
      <c r="AR27" s="1237" t="str">
        <f t="shared" si="0"/>
        <v>-</v>
      </c>
      <c r="AS27" s="1237" t="str">
        <f t="shared" si="0"/>
        <v>-</v>
      </c>
      <c r="AT27" s="857"/>
    </row>
    <row r="28" spans="1:46" ht="28.5" customHeight="1" x14ac:dyDescent="0.2">
      <c r="B28" s="1065" t="s">
        <v>860</v>
      </c>
      <c r="C28" s="1063" t="s">
        <v>1059</v>
      </c>
      <c r="D28" s="1083"/>
      <c r="E28" s="1083"/>
      <c r="F28" s="1083"/>
      <c r="G28" s="1083"/>
      <c r="H28" s="1062"/>
      <c r="I28" s="1084"/>
      <c r="J28" s="1083"/>
      <c r="K28" s="1083"/>
      <c r="L28" s="1083"/>
      <c r="M28" s="1083"/>
      <c r="N28" s="1062"/>
      <c r="O28" s="1084"/>
      <c r="P28" s="1083"/>
      <c r="Q28" s="1083"/>
      <c r="R28" s="1083"/>
      <c r="S28" s="1083"/>
      <c r="T28" s="1062"/>
      <c r="U28" s="1084"/>
      <c r="V28" s="1083"/>
      <c r="W28" s="1083"/>
      <c r="X28" s="1083"/>
      <c r="Y28" s="1083"/>
      <c r="Z28" s="1062"/>
      <c r="AA28" s="1084"/>
      <c r="AB28" s="1083"/>
      <c r="AC28" s="1083"/>
      <c r="AD28" s="1083"/>
      <c r="AE28" s="1083"/>
      <c r="AF28" s="1062"/>
      <c r="AG28" s="1084"/>
      <c r="AH28" s="1083"/>
      <c r="AI28" s="1083"/>
      <c r="AJ28" s="1083"/>
      <c r="AK28" s="1083"/>
      <c r="AL28" s="1062"/>
      <c r="AM28" s="1084"/>
      <c r="AN28" s="1083"/>
      <c r="AO28" s="1083"/>
      <c r="AP28" s="1083"/>
      <c r="AQ28" s="1083"/>
      <c r="AR28" s="1062"/>
      <c r="AS28" s="1084"/>
      <c r="AT28" s="857"/>
    </row>
    <row r="29" spans="1:46" ht="28.5" customHeight="1" x14ac:dyDescent="0.2">
      <c r="B29" s="1065" t="s">
        <v>862</v>
      </c>
      <c r="C29" s="1063" t="s">
        <v>1060</v>
      </c>
      <c r="D29" s="1083"/>
      <c r="E29" s="1083"/>
      <c r="F29" s="1083"/>
      <c r="G29" s="1083"/>
      <c r="H29" s="1062"/>
      <c r="I29" s="1084"/>
      <c r="J29" s="1083"/>
      <c r="K29" s="1083"/>
      <c r="L29" s="1083"/>
      <c r="M29" s="1083"/>
      <c r="N29" s="1062"/>
      <c r="O29" s="1084"/>
      <c r="P29" s="1083"/>
      <c r="Q29" s="1083"/>
      <c r="R29" s="1083"/>
      <c r="S29" s="1083"/>
      <c r="T29" s="1062"/>
      <c r="U29" s="1084"/>
      <c r="V29" s="1083"/>
      <c r="W29" s="1083"/>
      <c r="X29" s="1083"/>
      <c r="Y29" s="1083"/>
      <c r="Z29" s="1062"/>
      <c r="AA29" s="1084"/>
      <c r="AB29" s="1083"/>
      <c r="AC29" s="1083"/>
      <c r="AD29" s="1083"/>
      <c r="AE29" s="1083"/>
      <c r="AF29" s="1062"/>
      <c r="AG29" s="1084"/>
      <c r="AH29" s="1083"/>
      <c r="AI29" s="1083"/>
      <c r="AJ29" s="1083"/>
      <c r="AK29" s="1083"/>
      <c r="AL29" s="1062"/>
      <c r="AM29" s="1084"/>
      <c r="AN29" s="1083"/>
      <c r="AO29" s="1083"/>
      <c r="AP29" s="1083"/>
      <c r="AQ29" s="1083"/>
      <c r="AR29" s="1062"/>
      <c r="AS29" s="1084"/>
      <c r="AT29" s="857"/>
    </row>
    <row r="30" spans="1:46" ht="28.5" customHeight="1" x14ac:dyDescent="0.2">
      <c r="B30" s="1065" t="s">
        <v>864</v>
      </c>
      <c r="C30" s="1063" t="s">
        <v>1061</v>
      </c>
      <c r="D30" s="1083"/>
      <c r="E30" s="1083"/>
      <c r="F30" s="1083"/>
      <c r="G30" s="1083"/>
      <c r="H30" s="1062"/>
      <c r="I30" s="1084"/>
      <c r="J30" s="1083"/>
      <c r="K30" s="1083"/>
      <c r="L30" s="1083"/>
      <c r="M30" s="1083"/>
      <c r="N30" s="1062"/>
      <c r="O30" s="1084"/>
      <c r="P30" s="1083"/>
      <c r="Q30" s="1083"/>
      <c r="R30" s="1083"/>
      <c r="S30" s="1083"/>
      <c r="T30" s="1062"/>
      <c r="U30" s="1084"/>
      <c r="V30" s="1083"/>
      <c r="W30" s="1083"/>
      <c r="X30" s="1083"/>
      <c r="Y30" s="1083"/>
      <c r="Z30" s="1062"/>
      <c r="AA30" s="1084"/>
      <c r="AB30" s="1083"/>
      <c r="AC30" s="1083"/>
      <c r="AD30" s="1083"/>
      <c r="AE30" s="1083"/>
      <c r="AF30" s="1062"/>
      <c r="AG30" s="1084"/>
      <c r="AH30" s="1083"/>
      <c r="AI30" s="1083"/>
      <c r="AJ30" s="1083"/>
      <c r="AK30" s="1083"/>
      <c r="AL30" s="1062"/>
      <c r="AM30" s="1084"/>
      <c r="AN30" s="1083"/>
      <c r="AO30" s="1083"/>
      <c r="AP30" s="1083"/>
      <c r="AQ30" s="1083"/>
      <c r="AR30" s="1062"/>
      <c r="AS30" s="1084"/>
      <c r="AT30" s="857"/>
    </row>
    <row r="31" spans="1:46" ht="28.5" customHeight="1" x14ac:dyDescent="0.2">
      <c r="B31" s="1065" t="s">
        <v>865</v>
      </c>
      <c r="C31" s="1063" t="s">
        <v>1062</v>
      </c>
      <c r="D31" s="1083"/>
      <c r="E31" s="1083"/>
      <c r="F31" s="1083"/>
      <c r="G31" s="1083"/>
      <c r="H31" s="1062"/>
      <c r="I31" s="1084"/>
      <c r="J31" s="1083"/>
      <c r="K31" s="1083"/>
      <c r="L31" s="1083"/>
      <c r="M31" s="1083"/>
      <c r="N31" s="1062"/>
      <c r="O31" s="1084"/>
      <c r="P31" s="1083"/>
      <c r="Q31" s="1083"/>
      <c r="R31" s="1083"/>
      <c r="S31" s="1083"/>
      <c r="T31" s="1062"/>
      <c r="U31" s="1084"/>
      <c r="V31" s="1083"/>
      <c r="W31" s="1083"/>
      <c r="X31" s="1083"/>
      <c r="Y31" s="1083"/>
      <c r="Z31" s="1062"/>
      <c r="AA31" s="1084"/>
      <c r="AB31" s="1083"/>
      <c r="AC31" s="1083"/>
      <c r="AD31" s="1083"/>
      <c r="AE31" s="1083"/>
      <c r="AF31" s="1062"/>
      <c r="AG31" s="1084"/>
      <c r="AH31" s="1083"/>
      <c r="AI31" s="1083"/>
      <c r="AJ31" s="1083"/>
      <c r="AK31" s="1083"/>
      <c r="AL31" s="1062"/>
      <c r="AM31" s="1084"/>
      <c r="AN31" s="1083"/>
      <c r="AO31" s="1083"/>
      <c r="AP31" s="1083"/>
      <c r="AQ31" s="1083"/>
      <c r="AR31" s="1062"/>
      <c r="AS31" s="1084"/>
      <c r="AT31" s="857"/>
    </row>
    <row r="32" spans="1:46" ht="28.5" customHeight="1" thickBot="1" x14ac:dyDescent="0.25">
      <c r="B32" s="1066" t="s">
        <v>866</v>
      </c>
      <c r="C32" s="1064" t="s">
        <v>1063</v>
      </c>
      <c r="D32" s="1088"/>
      <c r="E32" s="1088"/>
      <c r="F32" s="1088"/>
      <c r="G32" s="1088"/>
      <c r="H32" s="1085"/>
      <c r="I32" s="1089"/>
      <c r="J32" s="1088"/>
      <c r="K32" s="1088"/>
      <c r="L32" s="1088"/>
      <c r="M32" s="1088"/>
      <c r="N32" s="1085"/>
      <c r="O32" s="1089"/>
      <c r="P32" s="1088"/>
      <c r="Q32" s="1088"/>
      <c r="R32" s="1088"/>
      <c r="S32" s="1088"/>
      <c r="T32" s="1085"/>
      <c r="U32" s="1089"/>
      <c r="V32" s="1088"/>
      <c r="W32" s="1088"/>
      <c r="X32" s="1088"/>
      <c r="Y32" s="1088"/>
      <c r="Z32" s="1085"/>
      <c r="AA32" s="1089"/>
      <c r="AB32" s="1088"/>
      <c r="AC32" s="1088"/>
      <c r="AD32" s="1088"/>
      <c r="AE32" s="1088"/>
      <c r="AF32" s="1085"/>
      <c r="AG32" s="1089"/>
      <c r="AH32" s="1088"/>
      <c r="AI32" s="1088"/>
      <c r="AJ32" s="1088"/>
      <c r="AK32" s="1088"/>
      <c r="AL32" s="1085"/>
      <c r="AM32" s="1089"/>
      <c r="AN32" s="1088"/>
      <c r="AO32" s="1088"/>
      <c r="AP32" s="1088"/>
      <c r="AQ32" s="1088"/>
      <c r="AR32" s="1085"/>
      <c r="AS32" s="1089"/>
      <c r="AT32" s="859"/>
    </row>
    <row r="33" spans="2:46" ht="63.75" customHeight="1" x14ac:dyDescent="0.2">
      <c r="B33" s="1965" t="s">
        <v>1064</v>
      </c>
      <c r="C33" s="1966"/>
      <c r="D33" s="1076"/>
      <c r="E33" s="1076"/>
      <c r="F33" s="1076"/>
      <c r="G33" s="1076"/>
      <c r="H33" s="1076"/>
      <c r="I33" s="1077"/>
      <c r="J33" s="1076"/>
      <c r="K33" s="1076"/>
      <c r="L33" s="1076"/>
      <c r="M33" s="1076"/>
      <c r="N33" s="1076"/>
      <c r="O33" s="1077"/>
      <c r="P33" s="1076"/>
      <c r="Q33" s="1076"/>
      <c r="R33" s="1076"/>
      <c r="S33" s="1076"/>
      <c r="T33" s="1076"/>
      <c r="U33" s="1077"/>
      <c r="V33" s="1075"/>
      <c r="W33" s="1075"/>
      <c r="X33" s="1078"/>
      <c r="Y33" s="1078"/>
      <c r="Z33" s="1078"/>
      <c r="AA33" s="1079"/>
      <c r="AB33" s="1075"/>
      <c r="AC33" s="1075"/>
      <c r="AD33" s="1078"/>
      <c r="AE33" s="1078"/>
      <c r="AF33" s="1078"/>
      <c r="AG33" s="1079"/>
      <c r="AT33" s="1080"/>
    </row>
    <row r="34" spans="2:46" ht="28.5" customHeight="1" x14ac:dyDescent="0.2">
      <c r="B34" s="1249" t="s">
        <v>867</v>
      </c>
      <c r="C34" s="1250" t="s">
        <v>1175</v>
      </c>
      <c r="D34" s="1237" t="str">
        <f>IF(SUM(COUNTBLANK(D19),COUNTBLANK(D21),COUNTBLANK(D24),COUNTBLANK(D17))=0,(D19-D21-D24)/(D17),"-")</f>
        <v>-</v>
      </c>
      <c r="E34" s="1237" t="str">
        <f t="shared" ref="E34:AS34" si="1">IF(SUM(COUNTBLANK(E19),COUNTBLANK(E21),COUNTBLANK(E24),COUNTBLANK(E17))=0,(E19-E21-E24)/(E17),"-")</f>
        <v>-</v>
      </c>
      <c r="F34" s="1237" t="str">
        <f t="shared" si="1"/>
        <v>-</v>
      </c>
      <c r="G34" s="1237" t="str">
        <f t="shared" si="1"/>
        <v>-</v>
      </c>
      <c r="H34" s="1237" t="str">
        <f t="shared" si="1"/>
        <v>-</v>
      </c>
      <c r="I34" s="1238" t="str">
        <f t="shared" si="1"/>
        <v>-</v>
      </c>
      <c r="J34" s="1237" t="str">
        <f t="shared" si="1"/>
        <v>-</v>
      </c>
      <c r="K34" s="1237" t="str">
        <f t="shared" si="1"/>
        <v>-</v>
      </c>
      <c r="L34" s="1237" t="str">
        <f t="shared" si="1"/>
        <v>-</v>
      </c>
      <c r="M34" s="1237" t="str">
        <f t="shared" si="1"/>
        <v>-</v>
      </c>
      <c r="N34" s="1237" t="str">
        <f t="shared" si="1"/>
        <v>-</v>
      </c>
      <c r="O34" s="1238" t="str">
        <f t="shared" si="1"/>
        <v>-</v>
      </c>
      <c r="P34" s="1237" t="str">
        <f t="shared" si="1"/>
        <v>-</v>
      </c>
      <c r="Q34" s="1237" t="str">
        <f t="shared" si="1"/>
        <v>-</v>
      </c>
      <c r="R34" s="1237" t="str">
        <f t="shared" si="1"/>
        <v>-</v>
      </c>
      <c r="S34" s="1237" t="str">
        <f t="shared" si="1"/>
        <v>-</v>
      </c>
      <c r="T34" s="1237" t="str">
        <f t="shared" si="1"/>
        <v>-</v>
      </c>
      <c r="U34" s="1238" t="str">
        <f t="shared" si="1"/>
        <v>-</v>
      </c>
      <c r="V34" s="1237" t="str">
        <f t="shared" si="1"/>
        <v>-</v>
      </c>
      <c r="W34" s="1237" t="str">
        <f t="shared" si="1"/>
        <v>-</v>
      </c>
      <c r="X34" s="1237" t="str">
        <f t="shared" si="1"/>
        <v>-</v>
      </c>
      <c r="Y34" s="1237" t="str">
        <f t="shared" si="1"/>
        <v>-</v>
      </c>
      <c r="Z34" s="1237" t="str">
        <f t="shared" si="1"/>
        <v>-</v>
      </c>
      <c r="AA34" s="1238" t="str">
        <f t="shared" si="1"/>
        <v>-</v>
      </c>
      <c r="AB34" s="1237" t="str">
        <f t="shared" si="1"/>
        <v>-</v>
      </c>
      <c r="AC34" s="1237" t="str">
        <f t="shared" si="1"/>
        <v>-</v>
      </c>
      <c r="AD34" s="1237" t="str">
        <f t="shared" si="1"/>
        <v>-</v>
      </c>
      <c r="AE34" s="1237" t="str">
        <f t="shared" si="1"/>
        <v>-</v>
      </c>
      <c r="AF34" s="1237" t="str">
        <f t="shared" si="1"/>
        <v>-</v>
      </c>
      <c r="AG34" s="1238" t="str">
        <f t="shared" si="1"/>
        <v>-</v>
      </c>
      <c r="AH34" s="1237" t="str">
        <f t="shared" si="1"/>
        <v>-</v>
      </c>
      <c r="AI34" s="1237" t="str">
        <f t="shared" si="1"/>
        <v>-</v>
      </c>
      <c r="AJ34" s="1237" t="str">
        <f t="shared" si="1"/>
        <v>-</v>
      </c>
      <c r="AK34" s="1237" t="str">
        <f t="shared" si="1"/>
        <v>-</v>
      </c>
      <c r="AL34" s="1237" t="str">
        <f t="shared" si="1"/>
        <v>-</v>
      </c>
      <c r="AM34" s="1238" t="str">
        <f t="shared" si="1"/>
        <v>-</v>
      </c>
      <c r="AN34" s="1237" t="str">
        <f t="shared" si="1"/>
        <v>-</v>
      </c>
      <c r="AO34" s="1237" t="str">
        <f t="shared" si="1"/>
        <v>-</v>
      </c>
      <c r="AP34" s="1237" t="str">
        <f t="shared" si="1"/>
        <v>-</v>
      </c>
      <c r="AQ34" s="1237" t="str">
        <f t="shared" si="1"/>
        <v>-</v>
      </c>
      <c r="AR34" s="1237" t="str">
        <f t="shared" si="1"/>
        <v>-</v>
      </c>
      <c r="AS34" s="1238" t="str">
        <f t="shared" si="1"/>
        <v>-</v>
      </c>
      <c r="AT34" s="857"/>
    </row>
    <row r="35" spans="2:46" ht="28.5" customHeight="1" x14ac:dyDescent="0.2">
      <c r="B35" s="1065" t="s">
        <v>868</v>
      </c>
      <c r="C35" s="1063" t="s">
        <v>1059</v>
      </c>
      <c r="D35" s="1083"/>
      <c r="E35" s="1083"/>
      <c r="F35" s="1083"/>
      <c r="G35" s="1083"/>
      <c r="H35" s="1062"/>
      <c r="I35" s="1084"/>
      <c r="J35" s="1083"/>
      <c r="K35" s="1083"/>
      <c r="L35" s="1083"/>
      <c r="M35" s="1083"/>
      <c r="N35" s="1062"/>
      <c r="O35" s="1084"/>
      <c r="P35" s="1083"/>
      <c r="Q35" s="1083"/>
      <c r="R35" s="1083"/>
      <c r="S35" s="1083"/>
      <c r="T35" s="1062"/>
      <c r="U35" s="1084"/>
      <c r="V35" s="1083"/>
      <c r="W35" s="1083"/>
      <c r="X35" s="1083"/>
      <c r="Y35" s="1083"/>
      <c r="Z35" s="1062"/>
      <c r="AA35" s="1084"/>
      <c r="AB35" s="1083"/>
      <c r="AC35" s="1083"/>
      <c r="AD35" s="1083"/>
      <c r="AE35" s="1083"/>
      <c r="AF35" s="1062"/>
      <c r="AG35" s="1084"/>
      <c r="AH35" s="1083"/>
      <c r="AI35" s="1083"/>
      <c r="AJ35" s="1083"/>
      <c r="AK35" s="1083"/>
      <c r="AL35" s="1062"/>
      <c r="AM35" s="1084"/>
      <c r="AN35" s="1083"/>
      <c r="AO35" s="1083"/>
      <c r="AP35" s="1083"/>
      <c r="AQ35" s="1083"/>
      <c r="AR35" s="1062"/>
      <c r="AS35" s="1084"/>
      <c r="AT35" s="857"/>
    </row>
    <row r="36" spans="2:46" ht="28.5" customHeight="1" x14ac:dyDescent="0.2">
      <c r="B36" s="1065" t="s">
        <v>869</v>
      </c>
      <c r="C36" s="1063" t="s">
        <v>1060</v>
      </c>
      <c r="D36" s="1083"/>
      <c r="E36" s="1083"/>
      <c r="F36" s="1083"/>
      <c r="G36" s="1083"/>
      <c r="H36" s="1062"/>
      <c r="I36" s="1084"/>
      <c r="J36" s="1083"/>
      <c r="K36" s="1083"/>
      <c r="L36" s="1083"/>
      <c r="M36" s="1083"/>
      <c r="N36" s="1062"/>
      <c r="O36" s="1084"/>
      <c r="P36" s="1083"/>
      <c r="Q36" s="1083"/>
      <c r="R36" s="1083"/>
      <c r="S36" s="1083"/>
      <c r="T36" s="1062"/>
      <c r="U36" s="1084"/>
      <c r="V36" s="1083"/>
      <c r="W36" s="1083"/>
      <c r="X36" s="1083"/>
      <c r="Y36" s="1083"/>
      <c r="Z36" s="1062"/>
      <c r="AA36" s="1084"/>
      <c r="AB36" s="1083"/>
      <c r="AC36" s="1083"/>
      <c r="AD36" s="1083"/>
      <c r="AE36" s="1083"/>
      <c r="AF36" s="1062"/>
      <c r="AG36" s="1084"/>
      <c r="AH36" s="1083"/>
      <c r="AI36" s="1083"/>
      <c r="AJ36" s="1083"/>
      <c r="AK36" s="1083"/>
      <c r="AL36" s="1062"/>
      <c r="AM36" s="1084"/>
      <c r="AN36" s="1083"/>
      <c r="AO36" s="1083"/>
      <c r="AP36" s="1083"/>
      <c r="AQ36" s="1083"/>
      <c r="AR36" s="1062"/>
      <c r="AS36" s="1084"/>
      <c r="AT36" s="857"/>
    </row>
    <row r="37" spans="2:46" ht="28.5" customHeight="1" x14ac:dyDescent="0.2">
      <c r="B37" s="1065" t="s">
        <v>871</v>
      </c>
      <c r="C37" s="1063" t="s">
        <v>1061</v>
      </c>
      <c r="D37" s="1083"/>
      <c r="E37" s="1083"/>
      <c r="F37" s="1083"/>
      <c r="G37" s="1083"/>
      <c r="H37" s="1062"/>
      <c r="I37" s="1084"/>
      <c r="J37" s="1083"/>
      <c r="K37" s="1083"/>
      <c r="L37" s="1083"/>
      <c r="M37" s="1083"/>
      <c r="N37" s="1062"/>
      <c r="O37" s="1084"/>
      <c r="P37" s="1083"/>
      <c r="Q37" s="1083"/>
      <c r="R37" s="1083"/>
      <c r="S37" s="1083"/>
      <c r="T37" s="1062"/>
      <c r="U37" s="1084"/>
      <c r="V37" s="1083"/>
      <c r="W37" s="1083"/>
      <c r="X37" s="1083"/>
      <c r="Y37" s="1083"/>
      <c r="Z37" s="1062"/>
      <c r="AA37" s="1084"/>
      <c r="AB37" s="1083"/>
      <c r="AC37" s="1083"/>
      <c r="AD37" s="1083"/>
      <c r="AE37" s="1083"/>
      <c r="AF37" s="1062"/>
      <c r="AG37" s="1084"/>
      <c r="AH37" s="1083"/>
      <c r="AI37" s="1083"/>
      <c r="AJ37" s="1083"/>
      <c r="AK37" s="1083"/>
      <c r="AL37" s="1062"/>
      <c r="AM37" s="1084"/>
      <c r="AN37" s="1083"/>
      <c r="AO37" s="1083"/>
      <c r="AP37" s="1083"/>
      <c r="AQ37" s="1083"/>
      <c r="AR37" s="1062"/>
      <c r="AS37" s="1084"/>
      <c r="AT37" s="857"/>
    </row>
    <row r="38" spans="2:46" ht="28.5" customHeight="1" x14ac:dyDescent="0.2">
      <c r="B38" s="1065" t="s">
        <v>874</v>
      </c>
      <c r="C38" s="1063" t="s">
        <v>1062</v>
      </c>
      <c r="D38" s="1083"/>
      <c r="E38" s="1083"/>
      <c r="F38" s="1083"/>
      <c r="G38" s="1083"/>
      <c r="H38" s="1062"/>
      <c r="I38" s="1084"/>
      <c r="J38" s="1083"/>
      <c r="K38" s="1083"/>
      <c r="L38" s="1083"/>
      <c r="M38" s="1083"/>
      <c r="N38" s="1062"/>
      <c r="O38" s="1084"/>
      <c r="P38" s="1083"/>
      <c r="Q38" s="1083"/>
      <c r="R38" s="1083"/>
      <c r="S38" s="1083"/>
      <c r="T38" s="1062"/>
      <c r="U38" s="1084"/>
      <c r="V38" s="1083"/>
      <c r="W38" s="1083"/>
      <c r="X38" s="1083"/>
      <c r="Y38" s="1083"/>
      <c r="Z38" s="1062"/>
      <c r="AA38" s="1084"/>
      <c r="AB38" s="1083"/>
      <c r="AC38" s="1083"/>
      <c r="AD38" s="1083"/>
      <c r="AE38" s="1083"/>
      <c r="AF38" s="1062"/>
      <c r="AG38" s="1084"/>
      <c r="AH38" s="1083"/>
      <c r="AI38" s="1083"/>
      <c r="AJ38" s="1083"/>
      <c r="AK38" s="1083"/>
      <c r="AL38" s="1062"/>
      <c r="AM38" s="1084"/>
      <c r="AN38" s="1083"/>
      <c r="AO38" s="1083"/>
      <c r="AP38" s="1083"/>
      <c r="AQ38" s="1083"/>
      <c r="AR38" s="1062"/>
      <c r="AS38" s="1084"/>
      <c r="AT38" s="857"/>
    </row>
    <row r="39" spans="2:46" ht="28.5" customHeight="1" thickBot="1" x14ac:dyDescent="0.25">
      <c r="B39" s="1066" t="s">
        <v>1068</v>
      </c>
      <c r="C39" s="1064" t="s">
        <v>1063</v>
      </c>
      <c r="D39" s="1088"/>
      <c r="E39" s="1088"/>
      <c r="F39" s="1088"/>
      <c r="G39" s="1088"/>
      <c r="H39" s="1085"/>
      <c r="I39" s="1089"/>
      <c r="J39" s="1088"/>
      <c r="K39" s="1088"/>
      <c r="L39" s="1088"/>
      <c r="M39" s="1088"/>
      <c r="N39" s="1085"/>
      <c r="O39" s="1089"/>
      <c r="P39" s="1088"/>
      <c r="Q39" s="1088"/>
      <c r="R39" s="1088"/>
      <c r="S39" s="1088"/>
      <c r="T39" s="1085"/>
      <c r="U39" s="1089"/>
      <c r="V39" s="1088"/>
      <c r="W39" s="1088"/>
      <c r="X39" s="1088"/>
      <c r="Y39" s="1088"/>
      <c r="Z39" s="1085"/>
      <c r="AA39" s="1089"/>
      <c r="AB39" s="1088"/>
      <c r="AC39" s="1088"/>
      <c r="AD39" s="1088"/>
      <c r="AE39" s="1088"/>
      <c r="AF39" s="1085"/>
      <c r="AG39" s="1089"/>
      <c r="AH39" s="1088"/>
      <c r="AI39" s="1088"/>
      <c r="AJ39" s="1088"/>
      <c r="AK39" s="1088"/>
      <c r="AL39" s="1085"/>
      <c r="AM39" s="1089"/>
      <c r="AN39" s="1088"/>
      <c r="AO39" s="1088"/>
      <c r="AP39" s="1088"/>
      <c r="AQ39" s="1088"/>
      <c r="AR39" s="1085"/>
      <c r="AS39" s="1089"/>
      <c r="AT39" s="859"/>
    </row>
    <row r="40" spans="2:46" ht="64.5" customHeight="1" x14ac:dyDescent="0.2">
      <c r="B40" s="1965" t="s">
        <v>1065</v>
      </c>
      <c r="C40" s="1966"/>
      <c r="D40" s="1076"/>
      <c r="E40" s="1076"/>
      <c r="F40" s="1076"/>
      <c r="G40" s="1076"/>
      <c r="H40" s="1076"/>
      <c r="I40" s="1077"/>
      <c r="J40" s="1076"/>
      <c r="K40" s="1076"/>
      <c r="L40" s="1076"/>
      <c r="M40" s="1076"/>
      <c r="N40" s="1076"/>
      <c r="O40" s="1077"/>
      <c r="P40" s="1076"/>
      <c r="Q40" s="1076"/>
      <c r="R40" s="1076"/>
      <c r="S40" s="1076"/>
      <c r="T40" s="1076"/>
      <c r="U40" s="1077"/>
      <c r="V40" s="1075"/>
      <c r="W40" s="1075"/>
      <c r="X40" s="1078"/>
      <c r="Y40" s="1078"/>
      <c r="Z40" s="1078"/>
      <c r="AA40" s="1079"/>
      <c r="AB40" s="1075"/>
      <c r="AC40" s="1075"/>
      <c r="AD40" s="1078"/>
      <c r="AE40" s="1078"/>
      <c r="AF40" s="1078"/>
      <c r="AG40" s="1079"/>
      <c r="AT40" s="1080"/>
    </row>
    <row r="41" spans="2:46" ht="28.5" customHeight="1" x14ac:dyDescent="0.2">
      <c r="B41" s="1249" t="s">
        <v>1069</v>
      </c>
      <c r="C41" s="1250" t="s">
        <v>1175</v>
      </c>
      <c r="D41" s="1237" t="str">
        <f>IF(SUM(COUNTBLANK(D17),COUNTBLANK(D20),COUNTBLANK(D22),COUNTBLANK(D25))=0,(D17-D20+D22+D25)/(D17),"-")</f>
        <v>-</v>
      </c>
      <c r="E41" s="1237" t="str">
        <f t="shared" ref="E41:AS41" si="2">IF(SUM(COUNTBLANK(E17),COUNTBLANK(E20),COUNTBLANK(E22),COUNTBLANK(E25))=0,(E17-E20+E22+E25)/(E17),"-")</f>
        <v>-</v>
      </c>
      <c r="F41" s="1237" t="str">
        <f t="shared" si="2"/>
        <v>-</v>
      </c>
      <c r="G41" s="1237" t="str">
        <f t="shared" si="2"/>
        <v>-</v>
      </c>
      <c r="H41" s="1237" t="str">
        <f t="shared" si="2"/>
        <v>-</v>
      </c>
      <c r="I41" s="1238" t="str">
        <f t="shared" si="2"/>
        <v>-</v>
      </c>
      <c r="J41" s="1237" t="str">
        <f t="shared" si="2"/>
        <v>-</v>
      </c>
      <c r="K41" s="1237" t="str">
        <f t="shared" si="2"/>
        <v>-</v>
      </c>
      <c r="L41" s="1237" t="str">
        <f t="shared" si="2"/>
        <v>-</v>
      </c>
      <c r="M41" s="1237" t="str">
        <f t="shared" si="2"/>
        <v>-</v>
      </c>
      <c r="N41" s="1237" t="str">
        <f t="shared" si="2"/>
        <v>-</v>
      </c>
      <c r="O41" s="1238" t="str">
        <f t="shared" si="2"/>
        <v>-</v>
      </c>
      <c r="P41" s="1237" t="str">
        <f t="shared" si="2"/>
        <v>-</v>
      </c>
      <c r="Q41" s="1237" t="str">
        <f t="shared" si="2"/>
        <v>-</v>
      </c>
      <c r="R41" s="1237" t="str">
        <f t="shared" si="2"/>
        <v>-</v>
      </c>
      <c r="S41" s="1237" t="str">
        <f t="shared" si="2"/>
        <v>-</v>
      </c>
      <c r="T41" s="1237" t="str">
        <f t="shared" si="2"/>
        <v>-</v>
      </c>
      <c r="U41" s="1238" t="str">
        <f t="shared" si="2"/>
        <v>-</v>
      </c>
      <c r="V41" s="1237" t="str">
        <f t="shared" si="2"/>
        <v>-</v>
      </c>
      <c r="W41" s="1237" t="str">
        <f t="shared" si="2"/>
        <v>-</v>
      </c>
      <c r="X41" s="1237" t="str">
        <f t="shared" si="2"/>
        <v>-</v>
      </c>
      <c r="Y41" s="1237" t="str">
        <f t="shared" si="2"/>
        <v>-</v>
      </c>
      <c r="Z41" s="1237" t="str">
        <f t="shared" si="2"/>
        <v>-</v>
      </c>
      <c r="AA41" s="1238" t="str">
        <f t="shared" si="2"/>
        <v>-</v>
      </c>
      <c r="AB41" s="1237" t="str">
        <f t="shared" si="2"/>
        <v>-</v>
      </c>
      <c r="AC41" s="1237" t="str">
        <f t="shared" si="2"/>
        <v>-</v>
      </c>
      <c r="AD41" s="1237" t="str">
        <f t="shared" si="2"/>
        <v>-</v>
      </c>
      <c r="AE41" s="1237" t="str">
        <f t="shared" si="2"/>
        <v>-</v>
      </c>
      <c r="AF41" s="1237" t="str">
        <f t="shared" si="2"/>
        <v>-</v>
      </c>
      <c r="AG41" s="1238" t="str">
        <f t="shared" si="2"/>
        <v>-</v>
      </c>
      <c r="AH41" s="1237" t="str">
        <f t="shared" si="2"/>
        <v>-</v>
      </c>
      <c r="AI41" s="1237" t="str">
        <f t="shared" si="2"/>
        <v>-</v>
      </c>
      <c r="AJ41" s="1237" t="str">
        <f t="shared" si="2"/>
        <v>-</v>
      </c>
      <c r="AK41" s="1237" t="str">
        <f t="shared" si="2"/>
        <v>-</v>
      </c>
      <c r="AL41" s="1237" t="str">
        <f t="shared" si="2"/>
        <v>-</v>
      </c>
      <c r="AM41" s="1238" t="str">
        <f t="shared" si="2"/>
        <v>-</v>
      </c>
      <c r="AN41" s="1237" t="str">
        <f t="shared" si="2"/>
        <v>-</v>
      </c>
      <c r="AO41" s="1237" t="str">
        <f t="shared" si="2"/>
        <v>-</v>
      </c>
      <c r="AP41" s="1237" t="str">
        <f t="shared" si="2"/>
        <v>-</v>
      </c>
      <c r="AQ41" s="1237" t="str">
        <f t="shared" si="2"/>
        <v>-</v>
      </c>
      <c r="AR41" s="1237" t="str">
        <f t="shared" si="2"/>
        <v>-</v>
      </c>
      <c r="AS41" s="1238" t="str">
        <f t="shared" si="2"/>
        <v>-</v>
      </c>
      <c r="AT41" s="857"/>
    </row>
    <row r="42" spans="2:46" ht="28.5" customHeight="1" x14ac:dyDescent="0.2">
      <c r="B42" s="1065" t="s">
        <v>1070</v>
      </c>
      <c r="C42" s="1063" t="s">
        <v>1059</v>
      </c>
      <c r="D42" s="1083"/>
      <c r="E42" s="1083"/>
      <c r="F42" s="1083"/>
      <c r="G42" s="1083"/>
      <c r="H42" s="1062"/>
      <c r="I42" s="1084"/>
      <c r="J42" s="1083"/>
      <c r="K42" s="1083"/>
      <c r="L42" s="1083"/>
      <c r="M42" s="1083"/>
      <c r="N42" s="1062"/>
      <c r="O42" s="1084"/>
      <c r="P42" s="1083"/>
      <c r="Q42" s="1083"/>
      <c r="R42" s="1083"/>
      <c r="S42" s="1083"/>
      <c r="T42" s="1062"/>
      <c r="U42" s="1084"/>
      <c r="V42" s="1083"/>
      <c r="W42" s="1083"/>
      <c r="X42" s="1083"/>
      <c r="Y42" s="1083"/>
      <c r="Z42" s="1062"/>
      <c r="AA42" s="1084"/>
      <c r="AB42" s="1083"/>
      <c r="AC42" s="1083"/>
      <c r="AD42" s="1083"/>
      <c r="AE42" s="1083"/>
      <c r="AF42" s="1062"/>
      <c r="AG42" s="1084"/>
      <c r="AH42" s="1083"/>
      <c r="AI42" s="1083"/>
      <c r="AJ42" s="1083"/>
      <c r="AK42" s="1083"/>
      <c r="AL42" s="1062"/>
      <c r="AM42" s="1084"/>
      <c r="AN42" s="1083"/>
      <c r="AO42" s="1083"/>
      <c r="AP42" s="1083"/>
      <c r="AQ42" s="1083"/>
      <c r="AR42" s="1062"/>
      <c r="AS42" s="1084"/>
      <c r="AT42" s="857"/>
    </row>
    <row r="43" spans="2:46" ht="28.5" customHeight="1" x14ac:dyDescent="0.2">
      <c r="B43" s="1065" t="s">
        <v>1071</v>
      </c>
      <c r="C43" s="1063" t="s">
        <v>1060</v>
      </c>
      <c r="D43" s="1083"/>
      <c r="E43" s="1083"/>
      <c r="F43" s="1083"/>
      <c r="G43" s="1083"/>
      <c r="H43" s="1062"/>
      <c r="I43" s="1084"/>
      <c r="J43" s="1083"/>
      <c r="K43" s="1083"/>
      <c r="L43" s="1083"/>
      <c r="M43" s="1083"/>
      <c r="N43" s="1062"/>
      <c r="O43" s="1084"/>
      <c r="P43" s="1083"/>
      <c r="Q43" s="1083"/>
      <c r="R43" s="1083"/>
      <c r="S43" s="1083"/>
      <c r="T43" s="1062"/>
      <c r="U43" s="1084"/>
      <c r="V43" s="1083"/>
      <c r="W43" s="1083"/>
      <c r="X43" s="1083"/>
      <c r="Y43" s="1083"/>
      <c r="Z43" s="1062"/>
      <c r="AA43" s="1084"/>
      <c r="AB43" s="1083"/>
      <c r="AC43" s="1083"/>
      <c r="AD43" s="1083"/>
      <c r="AE43" s="1083"/>
      <c r="AF43" s="1062"/>
      <c r="AG43" s="1084"/>
      <c r="AH43" s="1083"/>
      <c r="AI43" s="1083"/>
      <c r="AJ43" s="1083"/>
      <c r="AK43" s="1083"/>
      <c r="AL43" s="1062"/>
      <c r="AM43" s="1084"/>
      <c r="AN43" s="1083"/>
      <c r="AO43" s="1083"/>
      <c r="AP43" s="1083"/>
      <c r="AQ43" s="1083"/>
      <c r="AR43" s="1062"/>
      <c r="AS43" s="1084"/>
      <c r="AT43" s="857"/>
    </row>
    <row r="44" spans="2:46" ht="28.5" customHeight="1" x14ac:dyDescent="0.2">
      <c r="B44" s="1065" t="s">
        <v>1072</v>
      </c>
      <c r="C44" s="1063" t="s">
        <v>1061</v>
      </c>
      <c r="D44" s="1083"/>
      <c r="E44" s="1083"/>
      <c r="F44" s="1083"/>
      <c r="G44" s="1083"/>
      <c r="H44" s="1062"/>
      <c r="I44" s="1084"/>
      <c r="J44" s="1083"/>
      <c r="K44" s="1083"/>
      <c r="L44" s="1083"/>
      <c r="M44" s="1083"/>
      <c r="N44" s="1062"/>
      <c r="O44" s="1084"/>
      <c r="P44" s="1083"/>
      <c r="Q44" s="1083"/>
      <c r="R44" s="1083"/>
      <c r="S44" s="1083"/>
      <c r="T44" s="1062"/>
      <c r="U44" s="1084"/>
      <c r="V44" s="1083"/>
      <c r="W44" s="1083"/>
      <c r="X44" s="1083"/>
      <c r="Y44" s="1083"/>
      <c r="Z44" s="1062"/>
      <c r="AA44" s="1084"/>
      <c r="AB44" s="1083"/>
      <c r="AC44" s="1083"/>
      <c r="AD44" s="1083"/>
      <c r="AE44" s="1083"/>
      <c r="AF44" s="1062"/>
      <c r="AG44" s="1084"/>
      <c r="AH44" s="1083"/>
      <c r="AI44" s="1083"/>
      <c r="AJ44" s="1083"/>
      <c r="AK44" s="1083"/>
      <c r="AL44" s="1062"/>
      <c r="AM44" s="1084"/>
      <c r="AN44" s="1083"/>
      <c r="AO44" s="1083"/>
      <c r="AP44" s="1083"/>
      <c r="AQ44" s="1083"/>
      <c r="AR44" s="1062"/>
      <c r="AS44" s="1084"/>
      <c r="AT44" s="857"/>
    </row>
    <row r="45" spans="2:46" ht="28.5" customHeight="1" x14ac:dyDescent="0.2">
      <c r="B45" s="1065" t="s">
        <v>1073</v>
      </c>
      <c r="C45" s="1063" t="s">
        <v>1062</v>
      </c>
      <c r="D45" s="1083"/>
      <c r="E45" s="1083"/>
      <c r="F45" s="1083"/>
      <c r="G45" s="1083"/>
      <c r="H45" s="1062"/>
      <c r="I45" s="1084"/>
      <c r="J45" s="1083"/>
      <c r="K45" s="1083"/>
      <c r="L45" s="1083"/>
      <c r="M45" s="1083"/>
      <c r="N45" s="1062"/>
      <c r="O45" s="1084"/>
      <c r="P45" s="1083"/>
      <c r="Q45" s="1083"/>
      <c r="R45" s="1083"/>
      <c r="S45" s="1083"/>
      <c r="T45" s="1062"/>
      <c r="U45" s="1084"/>
      <c r="V45" s="1083"/>
      <c r="W45" s="1083"/>
      <c r="X45" s="1083"/>
      <c r="Y45" s="1083"/>
      <c r="Z45" s="1062"/>
      <c r="AA45" s="1084"/>
      <c r="AB45" s="1083"/>
      <c r="AC45" s="1083"/>
      <c r="AD45" s="1083"/>
      <c r="AE45" s="1083"/>
      <c r="AF45" s="1062"/>
      <c r="AG45" s="1084"/>
      <c r="AH45" s="1083"/>
      <c r="AI45" s="1083"/>
      <c r="AJ45" s="1083"/>
      <c r="AK45" s="1083"/>
      <c r="AL45" s="1062"/>
      <c r="AM45" s="1084"/>
      <c r="AN45" s="1083"/>
      <c r="AO45" s="1083"/>
      <c r="AP45" s="1083"/>
      <c r="AQ45" s="1083"/>
      <c r="AR45" s="1062"/>
      <c r="AS45" s="1084"/>
      <c r="AT45" s="857"/>
    </row>
    <row r="46" spans="2:46" ht="28.5" customHeight="1" thickBot="1" x14ac:dyDescent="0.25">
      <c r="B46" s="1066" t="s">
        <v>1074</v>
      </c>
      <c r="C46" s="1064" t="s">
        <v>1063</v>
      </c>
      <c r="D46" s="1088"/>
      <c r="E46" s="1088"/>
      <c r="F46" s="1088"/>
      <c r="G46" s="1088"/>
      <c r="H46" s="1085"/>
      <c r="I46" s="1089"/>
      <c r="J46" s="1088"/>
      <c r="K46" s="1088"/>
      <c r="L46" s="1088"/>
      <c r="M46" s="1088"/>
      <c r="N46" s="1085"/>
      <c r="O46" s="1089"/>
      <c r="P46" s="1088"/>
      <c r="Q46" s="1088"/>
      <c r="R46" s="1088"/>
      <c r="S46" s="1088"/>
      <c r="T46" s="1085"/>
      <c r="U46" s="1089"/>
      <c r="V46" s="1088"/>
      <c r="W46" s="1088"/>
      <c r="X46" s="1088"/>
      <c r="Y46" s="1088"/>
      <c r="Z46" s="1085"/>
      <c r="AA46" s="1089"/>
      <c r="AB46" s="1088"/>
      <c r="AC46" s="1088"/>
      <c r="AD46" s="1088"/>
      <c r="AE46" s="1088"/>
      <c r="AF46" s="1085"/>
      <c r="AG46" s="1089"/>
      <c r="AH46" s="1088"/>
      <c r="AI46" s="1088"/>
      <c r="AJ46" s="1088"/>
      <c r="AK46" s="1088"/>
      <c r="AL46" s="1085"/>
      <c r="AM46" s="1089"/>
      <c r="AN46" s="1088"/>
      <c r="AO46" s="1088"/>
      <c r="AP46" s="1088"/>
      <c r="AQ46" s="1088"/>
      <c r="AR46" s="1085"/>
      <c r="AS46" s="1089"/>
      <c r="AT46" s="859"/>
    </row>
    <row r="47" spans="2:46" ht="38.25" customHeight="1" x14ac:dyDescent="0.2">
      <c r="B47" s="1965" t="s">
        <v>1066</v>
      </c>
      <c r="C47" s="1966"/>
      <c r="D47" s="1076"/>
      <c r="E47" s="1076"/>
      <c r="F47" s="1076"/>
      <c r="G47" s="1076"/>
      <c r="H47" s="1076"/>
      <c r="I47" s="1077"/>
      <c r="J47" s="1076"/>
      <c r="K47" s="1076"/>
      <c r="L47" s="1076"/>
      <c r="M47" s="1076"/>
      <c r="N47" s="1076"/>
      <c r="O47" s="1077"/>
      <c r="P47" s="1076"/>
      <c r="Q47" s="1076"/>
      <c r="R47" s="1076"/>
      <c r="S47" s="1076"/>
      <c r="T47" s="1076"/>
      <c r="U47" s="1077"/>
      <c r="V47" s="1075"/>
      <c r="W47" s="1075"/>
      <c r="X47" s="1078"/>
      <c r="Y47" s="1078"/>
      <c r="Z47" s="1078"/>
      <c r="AA47" s="1079"/>
      <c r="AB47" s="1075"/>
      <c r="AC47" s="1075"/>
      <c r="AD47" s="1078"/>
      <c r="AE47" s="1078"/>
      <c r="AF47" s="1078"/>
      <c r="AG47" s="1079"/>
      <c r="AT47" s="1080"/>
    </row>
    <row r="48" spans="2:46" ht="28.5" customHeight="1" x14ac:dyDescent="0.2">
      <c r="B48" s="1249" t="s">
        <v>1075</v>
      </c>
      <c r="C48" s="1250" t="s">
        <v>1175</v>
      </c>
      <c r="D48" s="1237" t="str">
        <f>IF(SUM(COUNTBLANK(D17),COUNTBLANK(D23))=0,(D17)/(D23),"-")</f>
        <v>-</v>
      </c>
      <c r="E48" s="1237" t="str">
        <f t="shared" ref="E48:AS48" si="3">IF(SUM(COUNTBLANK(E17),COUNTBLANK(E23))=0,(E17)/(E23),"-")</f>
        <v>-</v>
      </c>
      <c r="F48" s="1237" t="str">
        <f t="shared" si="3"/>
        <v>-</v>
      </c>
      <c r="G48" s="1237" t="str">
        <f t="shared" si="3"/>
        <v>-</v>
      </c>
      <c r="H48" s="1237" t="str">
        <f t="shared" si="3"/>
        <v>-</v>
      </c>
      <c r="I48" s="1238" t="str">
        <f t="shared" si="3"/>
        <v>-</v>
      </c>
      <c r="J48" s="1237" t="str">
        <f t="shared" si="3"/>
        <v>-</v>
      </c>
      <c r="K48" s="1237" t="str">
        <f t="shared" si="3"/>
        <v>-</v>
      </c>
      <c r="L48" s="1237" t="str">
        <f t="shared" si="3"/>
        <v>-</v>
      </c>
      <c r="M48" s="1237" t="str">
        <f t="shared" si="3"/>
        <v>-</v>
      </c>
      <c r="N48" s="1237" t="str">
        <f t="shared" si="3"/>
        <v>-</v>
      </c>
      <c r="O48" s="1238" t="str">
        <f t="shared" si="3"/>
        <v>-</v>
      </c>
      <c r="P48" s="1237" t="str">
        <f t="shared" si="3"/>
        <v>-</v>
      </c>
      <c r="Q48" s="1237" t="str">
        <f t="shared" si="3"/>
        <v>-</v>
      </c>
      <c r="R48" s="1237" t="str">
        <f t="shared" si="3"/>
        <v>-</v>
      </c>
      <c r="S48" s="1237" t="str">
        <f t="shared" si="3"/>
        <v>-</v>
      </c>
      <c r="T48" s="1237" t="str">
        <f t="shared" si="3"/>
        <v>-</v>
      </c>
      <c r="U48" s="1238" t="str">
        <f t="shared" si="3"/>
        <v>-</v>
      </c>
      <c r="V48" s="1237" t="str">
        <f t="shared" si="3"/>
        <v>-</v>
      </c>
      <c r="W48" s="1237" t="str">
        <f t="shared" si="3"/>
        <v>-</v>
      </c>
      <c r="X48" s="1237" t="str">
        <f t="shared" si="3"/>
        <v>-</v>
      </c>
      <c r="Y48" s="1237" t="str">
        <f t="shared" si="3"/>
        <v>-</v>
      </c>
      <c r="Z48" s="1237" t="str">
        <f t="shared" si="3"/>
        <v>-</v>
      </c>
      <c r="AA48" s="1238" t="str">
        <f t="shared" si="3"/>
        <v>-</v>
      </c>
      <c r="AB48" s="1237" t="str">
        <f t="shared" si="3"/>
        <v>-</v>
      </c>
      <c r="AC48" s="1237" t="str">
        <f t="shared" si="3"/>
        <v>-</v>
      </c>
      <c r="AD48" s="1237" t="str">
        <f t="shared" si="3"/>
        <v>-</v>
      </c>
      <c r="AE48" s="1237" t="str">
        <f t="shared" si="3"/>
        <v>-</v>
      </c>
      <c r="AF48" s="1237" t="str">
        <f t="shared" si="3"/>
        <v>-</v>
      </c>
      <c r="AG48" s="1238" t="str">
        <f t="shared" si="3"/>
        <v>-</v>
      </c>
      <c r="AH48" s="1237" t="str">
        <f t="shared" si="3"/>
        <v>-</v>
      </c>
      <c r="AI48" s="1237" t="str">
        <f t="shared" si="3"/>
        <v>-</v>
      </c>
      <c r="AJ48" s="1237" t="str">
        <f t="shared" si="3"/>
        <v>-</v>
      </c>
      <c r="AK48" s="1237" t="str">
        <f t="shared" si="3"/>
        <v>-</v>
      </c>
      <c r="AL48" s="1237" t="str">
        <f t="shared" si="3"/>
        <v>-</v>
      </c>
      <c r="AM48" s="1238" t="str">
        <f t="shared" si="3"/>
        <v>-</v>
      </c>
      <c r="AN48" s="1237" t="str">
        <f t="shared" si="3"/>
        <v>-</v>
      </c>
      <c r="AO48" s="1237" t="str">
        <f t="shared" si="3"/>
        <v>-</v>
      </c>
      <c r="AP48" s="1237" t="str">
        <f t="shared" si="3"/>
        <v>-</v>
      </c>
      <c r="AQ48" s="1237" t="str">
        <f t="shared" si="3"/>
        <v>-</v>
      </c>
      <c r="AR48" s="1237" t="str">
        <f t="shared" si="3"/>
        <v>-</v>
      </c>
      <c r="AS48" s="1238" t="str">
        <f t="shared" si="3"/>
        <v>-</v>
      </c>
      <c r="AT48" s="857"/>
    </row>
    <row r="49" spans="2:136" ht="28.5" customHeight="1" x14ac:dyDescent="0.2">
      <c r="B49" s="1065" t="s">
        <v>1076</v>
      </c>
      <c r="C49" s="1063" t="s">
        <v>1059</v>
      </c>
      <c r="D49" s="1083"/>
      <c r="E49" s="1083"/>
      <c r="F49" s="1083"/>
      <c r="G49" s="1083"/>
      <c r="H49" s="1062"/>
      <c r="I49" s="1084"/>
      <c r="J49" s="1083"/>
      <c r="K49" s="1083"/>
      <c r="L49" s="1083"/>
      <c r="M49" s="1083"/>
      <c r="N49" s="1062"/>
      <c r="O49" s="1084"/>
      <c r="P49" s="1083"/>
      <c r="Q49" s="1083"/>
      <c r="R49" s="1083"/>
      <c r="S49" s="1083"/>
      <c r="T49" s="1062"/>
      <c r="U49" s="1084"/>
      <c r="V49" s="1083"/>
      <c r="W49" s="1083"/>
      <c r="X49" s="1083"/>
      <c r="Y49" s="1083"/>
      <c r="Z49" s="1062"/>
      <c r="AA49" s="1084"/>
      <c r="AB49" s="1083"/>
      <c r="AC49" s="1083"/>
      <c r="AD49" s="1083"/>
      <c r="AE49" s="1083"/>
      <c r="AF49" s="1062"/>
      <c r="AG49" s="1084"/>
      <c r="AH49" s="1083"/>
      <c r="AI49" s="1083"/>
      <c r="AJ49" s="1083"/>
      <c r="AK49" s="1083"/>
      <c r="AL49" s="1062"/>
      <c r="AM49" s="1084"/>
      <c r="AN49" s="1083"/>
      <c r="AO49" s="1083"/>
      <c r="AP49" s="1083"/>
      <c r="AQ49" s="1083"/>
      <c r="AR49" s="1062"/>
      <c r="AS49" s="1084"/>
      <c r="AT49" s="857"/>
    </row>
    <row r="50" spans="2:136" ht="28.5" customHeight="1" x14ac:dyDescent="0.2">
      <c r="B50" s="1065" t="s">
        <v>1077</v>
      </c>
      <c r="C50" s="1063" t="s">
        <v>1060</v>
      </c>
      <c r="D50" s="1083"/>
      <c r="E50" s="1083"/>
      <c r="F50" s="1083"/>
      <c r="G50" s="1083"/>
      <c r="H50" s="1062"/>
      <c r="I50" s="1084"/>
      <c r="J50" s="1083"/>
      <c r="K50" s="1083"/>
      <c r="L50" s="1083"/>
      <c r="M50" s="1083"/>
      <c r="N50" s="1062"/>
      <c r="O50" s="1084"/>
      <c r="P50" s="1083"/>
      <c r="Q50" s="1083"/>
      <c r="R50" s="1083"/>
      <c r="S50" s="1083"/>
      <c r="T50" s="1062"/>
      <c r="U50" s="1084"/>
      <c r="V50" s="1083"/>
      <c r="W50" s="1083"/>
      <c r="X50" s="1083"/>
      <c r="Y50" s="1083"/>
      <c r="Z50" s="1062"/>
      <c r="AA50" s="1084"/>
      <c r="AB50" s="1083"/>
      <c r="AC50" s="1083"/>
      <c r="AD50" s="1083"/>
      <c r="AE50" s="1083"/>
      <c r="AF50" s="1062"/>
      <c r="AG50" s="1084"/>
      <c r="AH50" s="1083"/>
      <c r="AI50" s="1083"/>
      <c r="AJ50" s="1083"/>
      <c r="AK50" s="1083"/>
      <c r="AL50" s="1062"/>
      <c r="AM50" s="1084"/>
      <c r="AN50" s="1083"/>
      <c r="AO50" s="1083"/>
      <c r="AP50" s="1083"/>
      <c r="AQ50" s="1083"/>
      <c r="AR50" s="1062"/>
      <c r="AS50" s="1084"/>
      <c r="AT50" s="857"/>
    </row>
    <row r="51" spans="2:136" ht="28.5" customHeight="1" x14ac:dyDescent="0.2">
      <c r="B51" s="1065" t="s">
        <v>1078</v>
      </c>
      <c r="C51" s="1063" t="s">
        <v>1061</v>
      </c>
      <c r="D51" s="1083"/>
      <c r="E51" s="1083"/>
      <c r="F51" s="1083"/>
      <c r="G51" s="1083"/>
      <c r="H51" s="1062"/>
      <c r="I51" s="1084"/>
      <c r="J51" s="1083"/>
      <c r="K51" s="1083"/>
      <c r="L51" s="1083"/>
      <c r="M51" s="1083"/>
      <c r="N51" s="1062"/>
      <c r="O51" s="1084"/>
      <c r="P51" s="1083"/>
      <c r="Q51" s="1083"/>
      <c r="R51" s="1083"/>
      <c r="S51" s="1083"/>
      <c r="T51" s="1062"/>
      <c r="U51" s="1084"/>
      <c r="V51" s="1083"/>
      <c r="W51" s="1083"/>
      <c r="X51" s="1083"/>
      <c r="Y51" s="1083"/>
      <c r="Z51" s="1062"/>
      <c r="AA51" s="1084"/>
      <c r="AB51" s="1083"/>
      <c r="AC51" s="1083"/>
      <c r="AD51" s="1083"/>
      <c r="AE51" s="1083"/>
      <c r="AF51" s="1062"/>
      <c r="AG51" s="1084"/>
      <c r="AH51" s="1083"/>
      <c r="AI51" s="1083"/>
      <c r="AJ51" s="1083"/>
      <c r="AK51" s="1083"/>
      <c r="AL51" s="1062"/>
      <c r="AM51" s="1084"/>
      <c r="AN51" s="1083"/>
      <c r="AO51" s="1083"/>
      <c r="AP51" s="1083"/>
      <c r="AQ51" s="1083"/>
      <c r="AR51" s="1062"/>
      <c r="AS51" s="1084"/>
      <c r="AT51" s="857"/>
    </row>
    <row r="52" spans="2:136" ht="28.5" customHeight="1" x14ac:dyDescent="0.2">
      <c r="B52" s="1065" t="s">
        <v>1079</v>
      </c>
      <c r="C52" s="1063" t="s">
        <v>1062</v>
      </c>
      <c r="D52" s="1083"/>
      <c r="E52" s="1083"/>
      <c r="F52" s="1083"/>
      <c r="G52" s="1083"/>
      <c r="H52" s="1062"/>
      <c r="I52" s="1084"/>
      <c r="J52" s="1083"/>
      <c r="K52" s="1083"/>
      <c r="L52" s="1083"/>
      <c r="M52" s="1083"/>
      <c r="N52" s="1062"/>
      <c r="O52" s="1084"/>
      <c r="P52" s="1083"/>
      <c r="Q52" s="1083"/>
      <c r="R52" s="1083"/>
      <c r="S52" s="1083"/>
      <c r="T52" s="1062"/>
      <c r="U52" s="1084"/>
      <c r="V52" s="1083"/>
      <c r="W52" s="1083"/>
      <c r="X52" s="1083"/>
      <c r="Y52" s="1083"/>
      <c r="Z52" s="1062"/>
      <c r="AA52" s="1084"/>
      <c r="AB52" s="1083"/>
      <c r="AC52" s="1083"/>
      <c r="AD52" s="1083"/>
      <c r="AE52" s="1083"/>
      <c r="AF52" s="1062"/>
      <c r="AG52" s="1084"/>
      <c r="AH52" s="1083"/>
      <c r="AI52" s="1083"/>
      <c r="AJ52" s="1083"/>
      <c r="AK52" s="1083"/>
      <c r="AL52" s="1062"/>
      <c r="AM52" s="1084"/>
      <c r="AN52" s="1083"/>
      <c r="AO52" s="1083"/>
      <c r="AP52" s="1083"/>
      <c r="AQ52" s="1083"/>
      <c r="AR52" s="1062"/>
      <c r="AS52" s="1084"/>
      <c r="AT52" s="857"/>
    </row>
    <row r="53" spans="2:136" ht="28.5" customHeight="1" thickBot="1" x14ac:dyDescent="0.25">
      <c r="B53" s="1066" t="s">
        <v>1080</v>
      </c>
      <c r="C53" s="1064" t="s">
        <v>1063</v>
      </c>
      <c r="D53" s="1088"/>
      <c r="E53" s="1088"/>
      <c r="F53" s="1088"/>
      <c r="G53" s="1088"/>
      <c r="H53" s="1085"/>
      <c r="I53" s="1089"/>
      <c r="J53" s="1088"/>
      <c r="K53" s="1088"/>
      <c r="L53" s="1088"/>
      <c r="M53" s="1088"/>
      <c r="N53" s="1085"/>
      <c r="O53" s="1089"/>
      <c r="P53" s="1088"/>
      <c r="Q53" s="1088"/>
      <c r="R53" s="1088"/>
      <c r="S53" s="1088"/>
      <c r="T53" s="1085"/>
      <c r="U53" s="1089"/>
      <c r="V53" s="1088"/>
      <c r="W53" s="1088"/>
      <c r="X53" s="1088"/>
      <c r="Y53" s="1088"/>
      <c r="Z53" s="1085"/>
      <c r="AA53" s="1089"/>
      <c r="AB53" s="1088"/>
      <c r="AC53" s="1088"/>
      <c r="AD53" s="1088"/>
      <c r="AE53" s="1088"/>
      <c r="AF53" s="1085"/>
      <c r="AG53" s="1089"/>
      <c r="AH53" s="1088"/>
      <c r="AI53" s="1088"/>
      <c r="AJ53" s="1088"/>
      <c r="AK53" s="1088"/>
      <c r="AL53" s="1085"/>
      <c r="AM53" s="1089"/>
      <c r="AN53" s="1088"/>
      <c r="AO53" s="1088"/>
      <c r="AP53" s="1088"/>
      <c r="AQ53" s="1088"/>
      <c r="AR53" s="1085"/>
      <c r="AS53" s="1089"/>
      <c r="AT53" s="859"/>
    </row>
    <row r="54" spans="2:136" ht="51" customHeight="1" thickBot="1" x14ac:dyDescent="0.25">
      <c r="B54" s="1965" t="s">
        <v>1067</v>
      </c>
      <c r="C54" s="1966"/>
      <c r="D54" s="1967"/>
      <c r="E54" s="1954"/>
      <c r="F54" s="1954"/>
      <c r="G54" s="1954"/>
      <c r="H54" s="1954"/>
      <c r="I54" s="1954"/>
      <c r="J54" s="1953"/>
      <c r="K54" s="1954"/>
      <c r="L54" s="1954"/>
      <c r="M54" s="1954"/>
      <c r="N54" s="1954"/>
      <c r="O54" s="1954"/>
      <c r="P54" s="1953"/>
      <c r="Q54" s="1954"/>
      <c r="R54" s="1954"/>
      <c r="S54" s="1954"/>
      <c r="T54" s="1954"/>
      <c r="U54" s="1954"/>
      <c r="V54" s="1953"/>
      <c r="W54" s="1954"/>
      <c r="X54" s="1954"/>
      <c r="Y54" s="1954"/>
      <c r="Z54" s="1954"/>
      <c r="AA54" s="1954"/>
      <c r="AB54" s="1953"/>
      <c r="AC54" s="1954"/>
      <c r="AD54" s="1954"/>
      <c r="AE54" s="1954"/>
      <c r="AF54" s="1954"/>
      <c r="AG54" s="1954"/>
      <c r="AT54" s="1239"/>
    </row>
    <row r="55" spans="2:136" ht="65.25" customHeight="1" x14ac:dyDescent="0.2">
      <c r="B55" s="934" t="s">
        <v>1081</v>
      </c>
      <c r="C55" s="935" t="s">
        <v>872</v>
      </c>
      <c r="D55" s="966" t="s">
        <v>873</v>
      </c>
      <c r="E55" s="966" t="s">
        <v>873</v>
      </c>
      <c r="F55" s="966" t="s">
        <v>873</v>
      </c>
      <c r="G55" s="966" t="s">
        <v>873</v>
      </c>
      <c r="H55" s="966" t="s">
        <v>873</v>
      </c>
      <c r="I55" s="861" t="s">
        <v>873</v>
      </c>
      <c r="J55" s="966" t="s">
        <v>873</v>
      </c>
      <c r="K55" s="966" t="s">
        <v>873</v>
      </c>
      <c r="L55" s="966" t="s">
        <v>873</v>
      </c>
      <c r="M55" s="966" t="s">
        <v>873</v>
      </c>
      <c r="N55" s="966" t="s">
        <v>873</v>
      </c>
      <c r="O55" s="862" t="s">
        <v>873</v>
      </c>
      <c r="P55" s="966" t="s">
        <v>873</v>
      </c>
      <c r="Q55" s="966" t="s">
        <v>873</v>
      </c>
      <c r="R55" s="966" t="s">
        <v>873</v>
      </c>
      <c r="S55" s="966" t="s">
        <v>873</v>
      </c>
      <c r="T55" s="966" t="s">
        <v>873</v>
      </c>
      <c r="U55" s="863" t="s">
        <v>873</v>
      </c>
      <c r="V55" s="966" t="s">
        <v>873</v>
      </c>
      <c r="W55" s="966" t="s">
        <v>873</v>
      </c>
      <c r="X55" s="966" t="s">
        <v>873</v>
      </c>
      <c r="Y55" s="966" t="s">
        <v>873</v>
      </c>
      <c r="Z55" s="966" t="s">
        <v>873</v>
      </c>
      <c r="AA55" s="863" t="s">
        <v>873</v>
      </c>
      <c r="AB55" s="966" t="s">
        <v>873</v>
      </c>
      <c r="AC55" s="966" t="s">
        <v>873</v>
      </c>
      <c r="AD55" s="966" t="s">
        <v>873</v>
      </c>
      <c r="AE55" s="966" t="s">
        <v>873</v>
      </c>
      <c r="AF55" s="966" t="s">
        <v>873</v>
      </c>
      <c r="AG55" s="863" t="s">
        <v>873</v>
      </c>
      <c r="AH55" s="966" t="s">
        <v>873</v>
      </c>
      <c r="AI55" s="966" t="s">
        <v>873</v>
      </c>
      <c r="AJ55" s="966" t="s">
        <v>873</v>
      </c>
      <c r="AK55" s="966" t="s">
        <v>873</v>
      </c>
      <c r="AL55" s="966" t="s">
        <v>873</v>
      </c>
      <c r="AM55" s="863" t="s">
        <v>873</v>
      </c>
      <c r="AN55" s="966" t="s">
        <v>873</v>
      </c>
      <c r="AO55" s="966" t="s">
        <v>873</v>
      </c>
      <c r="AP55" s="966" t="s">
        <v>873</v>
      </c>
      <c r="AQ55" s="966" t="s">
        <v>873</v>
      </c>
      <c r="AR55" s="966" t="s">
        <v>873</v>
      </c>
      <c r="AS55" s="863" t="s">
        <v>873</v>
      </c>
      <c r="AT55" s="851"/>
    </row>
    <row r="56" spans="2:136" ht="80.25" customHeight="1" thickBot="1" x14ac:dyDescent="0.25">
      <c r="B56" s="932" t="s">
        <v>1082</v>
      </c>
      <c r="C56" s="933" t="s">
        <v>875</v>
      </c>
      <c r="D56" s="967" t="s">
        <v>873</v>
      </c>
      <c r="E56" s="967" t="s">
        <v>873</v>
      </c>
      <c r="F56" s="967" t="s">
        <v>873</v>
      </c>
      <c r="G56" s="967" t="s">
        <v>873</v>
      </c>
      <c r="H56" s="967" t="s">
        <v>873</v>
      </c>
      <c r="I56" s="858" t="s">
        <v>873</v>
      </c>
      <c r="J56" s="967" t="s">
        <v>873</v>
      </c>
      <c r="K56" s="967" t="s">
        <v>873</v>
      </c>
      <c r="L56" s="967" t="s">
        <v>873</v>
      </c>
      <c r="M56" s="967" t="s">
        <v>873</v>
      </c>
      <c r="N56" s="967" t="s">
        <v>873</v>
      </c>
      <c r="O56" s="860" t="s">
        <v>873</v>
      </c>
      <c r="P56" s="967" t="s">
        <v>873</v>
      </c>
      <c r="Q56" s="967" t="s">
        <v>873</v>
      </c>
      <c r="R56" s="967" t="s">
        <v>873</v>
      </c>
      <c r="S56" s="967" t="s">
        <v>873</v>
      </c>
      <c r="T56" s="967" t="s">
        <v>873</v>
      </c>
      <c r="U56" s="864" t="s">
        <v>873</v>
      </c>
      <c r="V56" s="967" t="s">
        <v>873</v>
      </c>
      <c r="W56" s="967" t="s">
        <v>873</v>
      </c>
      <c r="X56" s="967" t="s">
        <v>873</v>
      </c>
      <c r="Y56" s="967" t="s">
        <v>873</v>
      </c>
      <c r="Z56" s="967" t="s">
        <v>873</v>
      </c>
      <c r="AA56" s="864" t="s">
        <v>873</v>
      </c>
      <c r="AB56" s="967" t="s">
        <v>873</v>
      </c>
      <c r="AC56" s="967" t="s">
        <v>873</v>
      </c>
      <c r="AD56" s="967" t="s">
        <v>873</v>
      </c>
      <c r="AE56" s="967" t="s">
        <v>873</v>
      </c>
      <c r="AF56" s="967" t="s">
        <v>873</v>
      </c>
      <c r="AG56" s="864" t="s">
        <v>873</v>
      </c>
      <c r="AH56" s="967" t="s">
        <v>873</v>
      </c>
      <c r="AI56" s="967" t="s">
        <v>873</v>
      </c>
      <c r="AJ56" s="967" t="s">
        <v>873</v>
      </c>
      <c r="AK56" s="967" t="s">
        <v>873</v>
      </c>
      <c r="AL56" s="967" t="s">
        <v>873</v>
      </c>
      <c r="AM56" s="864" t="s">
        <v>873</v>
      </c>
      <c r="AN56" s="967" t="s">
        <v>873</v>
      </c>
      <c r="AO56" s="967" t="s">
        <v>873</v>
      </c>
      <c r="AP56" s="967" t="s">
        <v>873</v>
      </c>
      <c r="AQ56" s="967" t="s">
        <v>873</v>
      </c>
      <c r="AR56" s="967" t="s">
        <v>873</v>
      </c>
      <c r="AS56" s="864" t="s">
        <v>873</v>
      </c>
      <c r="AT56" s="851"/>
    </row>
    <row r="57" spans="2:136" ht="27.75" customHeight="1" x14ac:dyDescent="0.2">
      <c r="B57" s="1955"/>
      <c r="C57" s="1956"/>
      <c r="D57" s="874"/>
      <c r="E57" s="874"/>
      <c r="F57" s="874"/>
      <c r="G57" s="874"/>
      <c r="H57" s="874"/>
      <c r="I57" s="874"/>
      <c r="J57" s="874"/>
      <c r="K57" s="874"/>
      <c r="L57" s="874"/>
      <c r="M57" s="874"/>
      <c r="N57" s="874"/>
      <c r="O57" s="874"/>
      <c r="P57" s="872"/>
      <c r="Q57" s="936"/>
      <c r="R57" s="936"/>
      <c r="S57" s="936"/>
      <c r="T57" s="936"/>
      <c r="U57" s="873"/>
      <c r="V57" s="872"/>
      <c r="W57" s="936"/>
      <c r="X57" s="936"/>
      <c r="Y57" s="936"/>
      <c r="Z57" s="936"/>
      <c r="AA57" s="873"/>
      <c r="AB57" s="872"/>
      <c r="AC57" s="936"/>
      <c r="AD57" s="936"/>
      <c r="AE57" s="936"/>
      <c r="AF57" s="936"/>
      <c r="AG57" s="873"/>
      <c r="AH57" s="872"/>
      <c r="AI57" s="936"/>
      <c r="AJ57" s="936"/>
      <c r="AK57" s="936"/>
      <c r="AL57" s="936"/>
      <c r="AM57" s="873"/>
      <c r="AN57" s="872"/>
      <c r="AO57" s="936"/>
      <c r="AP57" s="936"/>
      <c r="AQ57" s="936"/>
      <c r="AR57" s="936"/>
      <c r="AS57" s="873"/>
      <c r="AT57" s="850"/>
    </row>
    <row r="58" spans="2:136" ht="27.75" customHeight="1" x14ac:dyDescent="0.2">
      <c r="B58" s="242"/>
      <c r="C58" s="632" t="s">
        <v>200</v>
      </c>
      <c r="D58" s="632" t="s">
        <v>880</v>
      </c>
      <c r="E58" s="632" t="s">
        <v>1131</v>
      </c>
      <c r="F58" s="632" t="s">
        <v>1132</v>
      </c>
      <c r="G58" s="632" t="s">
        <v>1133</v>
      </c>
      <c r="H58" s="632" t="s">
        <v>1134</v>
      </c>
      <c r="I58" s="632" t="s">
        <v>881</v>
      </c>
      <c r="J58" s="632" t="s">
        <v>882</v>
      </c>
      <c r="K58" s="632" t="s">
        <v>1135</v>
      </c>
      <c r="L58" s="632" t="s">
        <v>1136</v>
      </c>
      <c r="M58" s="632" t="s">
        <v>1137</v>
      </c>
      <c r="N58" s="632" t="s">
        <v>1138</v>
      </c>
      <c r="O58" s="632" t="s">
        <v>883</v>
      </c>
      <c r="P58" s="632" t="s">
        <v>884</v>
      </c>
      <c r="Q58" s="632" t="s">
        <v>1139</v>
      </c>
      <c r="R58" s="632" t="s">
        <v>1140</v>
      </c>
      <c r="S58" s="632" t="s">
        <v>1141</v>
      </c>
      <c r="T58" s="632" t="s">
        <v>1142</v>
      </c>
      <c r="U58" s="632" t="s">
        <v>885</v>
      </c>
      <c r="V58" s="632" t="s">
        <v>1143</v>
      </c>
      <c r="W58" s="632" t="s">
        <v>1144</v>
      </c>
      <c r="X58" s="632" t="s">
        <v>1145</v>
      </c>
      <c r="Y58" s="632" t="s">
        <v>1146</v>
      </c>
      <c r="Z58" s="632" t="s">
        <v>1147</v>
      </c>
      <c r="AA58" s="632" t="s">
        <v>886</v>
      </c>
      <c r="AB58" s="632" t="s">
        <v>1148</v>
      </c>
      <c r="AC58" s="632" t="s">
        <v>1149</v>
      </c>
      <c r="AD58" s="632" t="s">
        <v>1150</v>
      </c>
      <c r="AE58" s="632" t="s">
        <v>1151</v>
      </c>
      <c r="AF58" s="632" t="s">
        <v>1152</v>
      </c>
      <c r="AG58" s="632" t="s">
        <v>887</v>
      </c>
      <c r="AH58" s="632" t="s">
        <v>1478</v>
      </c>
      <c r="AI58" s="632" t="s">
        <v>1479</v>
      </c>
      <c r="AJ58" s="632" t="s">
        <v>1480</v>
      </c>
      <c r="AK58" s="632" t="s">
        <v>1481</v>
      </c>
      <c r="AL58" s="632" t="s">
        <v>1482</v>
      </c>
      <c r="AM58" s="632" t="s">
        <v>1483</v>
      </c>
      <c r="AN58" s="632" t="s">
        <v>1484</v>
      </c>
      <c r="AO58" s="632" t="s">
        <v>1485</v>
      </c>
      <c r="AP58" s="632" t="s">
        <v>1486</v>
      </c>
      <c r="AQ58" s="632" t="s">
        <v>1487</v>
      </c>
      <c r="AR58" s="632" t="s">
        <v>1488</v>
      </c>
      <c r="AS58" s="632" t="s">
        <v>1489</v>
      </c>
    </row>
    <row r="59" spans="2:136" ht="27.75" customHeight="1" x14ac:dyDescent="0.2">
      <c r="AQ59" s="272"/>
      <c r="AR59" s="272"/>
      <c r="AS59" s="272"/>
      <c r="AT59" s="272"/>
      <c r="AU59" s="272"/>
      <c r="AV59" s="272"/>
      <c r="AW59" s="272"/>
      <c r="AX59" s="272"/>
      <c r="AY59" s="272"/>
      <c r="AZ59" s="272"/>
      <c r="BA59" s="272"/>
      <c r="BB59" s="272"/>
      <c r="BC59" s="272"/>
      <c r="BD59" s="272"/>
      <c r="BE59" s="272"/>
      <c r="BF59" s="272"/>
      <c r="BG59" s="272"/>
      <c r="BH59" s="632"/>
      <c r="DH59" s="179"/>
    </row>
    <row r="60" spans="2:136" ht="14.25" customHeight="1" x14ac:dyDescent="0.2">
      <c r="B60" s="242"/>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72"/>
      <c r="BA60" s="272"/>
      <c r="BB60" s="272"/>
      <c r="BC60" s="272"/>
      <c r="BD60" s="272"/>
      <c r="BE60" s="272"/>
      <c r="BF60" s="272"/>
      <c r="BG60" s="272"/>
      <c r="BH60" s="272"/>
      <c r="BI60" s="272"/>
      <c r="BJ60" s="272"/>
      <c r="BK60" s="272"/>
      <c r="BL60" s="272"/>
      <c r="BM60" s="272"/>
      <c r="BN60" s="272"/>
      <c r="BO60" s="272"/>
      <c r="BP60" s="272"/>
      <c r="BQ60" s="272"/>
      <c r="BR60" s="272"/>
      <c r="BS60" s="272"/>
      <c r="BT60" s="272"/>
      <c r="BU60" s="272"/>
      <c r="BV60" s="272"/>
      <c r="BW60" s="272"/>
      <c r="BX60" s="272"/>
      <c r="BY60" s="272"/>
      <c r="BZ60" s="272"/>
      <c r="CA60" s="188"/>
      <c r="CB60" s="188"/>
      <c r="CC60" s="188"/>
      <c r="CD60" s="188"/>
      <c r="CE60" s="188"/>
      <c r="CF60" s="188"/>
      <c r="CG60" s="188"/>
      <c r="CH60" s="188"/>
      <c r="CI60" s="188"/>
      <c r="CJ60" s="188"/>
      <c r="CK60" s="188"/>
      <c r="CL60" s="188"/>
      <c r="CM60" s="188"/>
      <c r="CN60" s="188"/>
      <c r="CO60" s="188"/>
      <c r="CP60" s="188"/>
      <c r="CQ60" s="188"/>
      <c r="CR60" s="272"/>
      <c r="CT60" s="272"/>
      <c r="CU60" s="272"/>
      <c r="CV60" s="272"/>
      <c r="CW60" s="272"/>
      <c r="CX60" s="272"/>
      <c r="CY60" s="272"/>
      <c r="CZ60" s="272"/>
      <c r="DA60" s="272"/>
      <c r="DB60" s="272"/>
      <c r="DC60" s="272"/>
      <c r="DD60" s="272"/>
      <c r="DE60" s="272"/>
      <c r="DF60" s="272"/>
      <c r="DG60" s="272"/>
      <c r="DH60" s="272"/>
      <c r="DI60" s="272"/>
      <c r="DJ60" s="272"/>
      <c r="DK60" s="272"/>
      <c r="DL60" s="272"/>
      <c r="DM60" s="272"/>
      <c r="DN60" s="272"/>
      <c r="DO60" s="272"/>
      <c r="DP60" s="272"/>
      <c r="DQ60" s="272"/>
      <c r="DR60" s="272"/>
      <c r="DS60" s="272"/>
      <c r="DT60" s="272"/>
      <c r="DU60" s="272"/>
      <c r="DV60" s="272"/>
      <c r="DW60" s="272"/>
      <c r="DX60" s="272"/>
      <c r="DY60" s="188"/>
      <c r="DZ60" s="179"/>
    </row>
    <row r="61" spans="2:136" ht="14.25" customHeight="1" x14ac:dyDescent="0.2">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88"/>
      <c r="BA61" s="188"/>
      <c r="BB61" s="188"/>
      <c r="BC61" s="188"/>
      <c r="BD61" s="188"/>
      <c r="BE61" s="188"/>
      <c r="BF61" s="188"/>
      <c r="BG61" s="188"/>
      <c r="BH61" s="188"/>
      <c r="BI61" s="188"/>
      <c r="BJ61" s="188"/>
      <c r="BK61" s="188"/>
      <c r="BL61" s="188"/>
      <c r="BM61" s="188"/>
      <c r="BN61" s="188"/>
      <c r="BO61" s="188"/>
      <c r="BP61" s="188"/>
      <c r="BQ61" s="188"/>
      <c r="BR61" s="188"/>
      <c r="BS61" s="188"/>
      <c r="BT61" s="188"/>
      <c r="BU61" s="188"/>
      <c r="BV61" s="188"/>
      <c r="BW61" s="188"/>
      <c r="BX61" s="188"/>
      <c r="BY61" s="188"/>
      <c r="BZ61" s="188"/>
      <c r="CA61" s="5"/>
      <c r="CB61" s="5"/>
      <c r="CC61" s="5"/>
      <c r="CD61" s="5"/>
      <c r="CE61" s="5"/>
      <c r="CF61" s="5"/>
      <c r="CG61" s="5"/>
      <c r="CH61" s="5"/>
      <c r="CI61" s="5"/>
      <c r="CJ61" s="5"/>
      <c r="CK61" s="5"/>
      <c r="CL61" s="5"/>
      <c r="CM61" s="5"/>
      <c r="CN61" s="5"/>
      <c r="CO61" s="5"/>
      <c r="CP61" s="5"/>
      <c r="CQ61" s="5"/>
      <c r="CR61" s="188"/>
      <c r="CS61" s="272"/>
      <c r="CT61" s="188"/>
      <c r="CU61" s="188"/>
      <c r="CV61" s="188"/>
      <c r="CW61" s="188"/>
      <c r="CX61" s="188"/>
      <c r="CY61" s="188"/>
      <c r="CZ61" s="188"/>
      <c r="DA61" s="188"/>
      <c r="DB61" s="188"/>
      <c r="DC61" s="188"/>
      <c r="DD61" s="188"/>
      <c r="DE61" s="188"/>
      <c r="DF61" s="188"/>
      <c r="DG61" s="188"/>
      <c r="DH61" s="188"/>
      <c r="DI61" s="188"/>
      <c r="DJ61" s="188"/>
      <c r="DK61" s="188"/>
      <c r="DL61" s="188"/>
      <c r="DM61" s="188"/>
      <c r="DN61" s="188"/>
      <c r="DO61" s="188"/>
      <c r="DP61" s="188"/>
      <c r="DQ61" s="188"/>
      <c r="DR61" s="188"/>
      <c r="DS61" s="188"/>
      <c r="DT61" s="188"/>
      <c r="DU61" s="188"/>
      <c r="DV61" s="188"/>
      <c r="DW61" s="188"/>
      <c r="DX61" s="188"/>
      <c r="DY61" s="188"/>
      <c r="DZ61" s="188"/>
      <c r="EA61" s="188"/>
      <c r="EB61" s="188"/>
      <c r="EC61" s="188"/>
      <c r="ED61" s="188"/>
      <c r="EE61" s="188"/>
      <c r="EF61" s="188"/>
    </row>
    <row r="62" spans="2:136" ht="20.100000000000001" customHeight="1" x14ac:dyDescent="0.2">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188"/>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row>
    <row r="63" spans="2:136" ht="20.100000000000001" customHeight="1" x14ac:dyDescent="0.25">
      <c r="B63" s="64" t="s">
        <v>680</v>
      </c>
      <c r="C63" s="63"/>
      <c r="D63" s="63"/>
      <c r="E63" s="63"/>
      <c r="F63" s="63"/>
      <c r="G63" s="63"/>
      <c r="H63" s="63"/>
      <c r="I63" s="63"/>
      <c r="J63" s="63"/>
      <c r="K63" s="63"/>
      <c r="L63" s="63"/>
      <c r="M63" s="1091"/>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5"/>
      <c r="AW63" s="5"/>
      <c r="AX63" s="5"/>
      <c r="AY63" s="5"/>
      <c r="AZ63" s="5"/>
      <c r="BA63" s="5"/>
      <c r="BB63" s="5"/>
      <c r="BC63" s="5"/>
      <c r="BD63" s="5"/>
      <c r="BE63" s="5"/>
      <c r="BF63" s="5"/>
      <c r="BG63" s="5"/>
      <c r="BH63" s="5"/>
      <c r="BI63" s="5"/>
      <c r="BJ63" s="5"/>
      <c r="BK63" s="5"/>
      <c r="BL63" s="5"/>
      <c r="BM63" s="5"/>
      <c r="BN63" s="5"/>
      <c r="BO63" s="5"/>
      <c r="BP63" s="5"/>
      <c r="BQ63" s="5"/>
      <c r="BR63" s="5"/>
    </row>
    <row r="64" spans="2:136" ht="14.25" customHeight="1" x14ac:dyDescent="0.2">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row>
    <row r="65" spans="2:58" ht="38.1" customHeight="1" x14ac:dyDescent="0.2">
      <c r="B65" s="155"/>
      <c r="C65" s="67"/>
      <c r="D65" s="67"/>
      <c r="E65" s="67"/>
      <c r="F65" s="67"/>
      <c r="G65" s="67"/>
      <c r="H65" s="67"/>
      <c r="I65" s="67"/>
      <c r="J65" s="67"/>
      <c r="K65" s="67"/>
      <c r="L65" s="67"/>
      <c r="M65" s="67"/>
      <c r="N65" s="67"/>
      <c r="O65" s="67"/>
      <c r="P65" s="67"/>
      <c r="Q65" s="67"/>
      <c r="R65" s="67"/>
      <c r="S65" s="67"/>
      <c r="T65" s="67"/>
      <c r="U65" s="67"/>
      <c r="V65" s="847"/>
      <c r="W65" s="847"/>
      <c r="X65" s="847"/>
      <c r="Y65" s="847"/>
      <c r="Z65" s="847"/>
      <c r="AA65" s="847"/>
      <c r="AB65" s="847"/>
      <c r="AC65" s="847"/>
      <c r="AD65" s="847"/>
      <c r="AE65" s="847"/>
      <c r="AF65" s="847"/>
      <c r="AG65" s="847"/>
      <c r="AH65" s="847"/>
      <c r="AI65" s="847"/>
      <c r="AJ65" s="847"/>
      <c r="AK65" s="847"/>
      <c r="AL65" s="847"/>
      <c r="AM65" s="847"/>
      <c r="AN65" s="847"/>
      <c r="AO65" s="847"/>
      <c r="AP65" s="847"/>
      <c r="AQ65" s="847"/>
      <c r="AR65" s="847"/>
      <c r="AS65" s="847"/>
      <c r="AT65" s="847"/>
    </row>
    <row r="66" spans="2:58" ht="19.5" customHeight="1" x14ac:dyDescent="0.2">
      <c r="B66" s="155"/>
      <c r="C66" s="67"/>
      <c r="D66" s="841" t="s">
        <v>76</v>
      </c>
      <c r="E66" s="841" t="s">
        <v>77</v>
      </c>
      <c r="F66" s="841" t="s">
        <v>78</v>
      </c>
      <c r="G66" s="841" t="s">
        <v>79</v>
      </c>
      <c r="H66" s="841" t="s">
        <v>80</v>
      </c>
      <c r="I66" s="841" t="s">
        <v>81</v>
      </c>
      <c r="J66" s="1957" t="s">
        <v>468</v>
      </c>
      <c r="K66" s="195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row>
    <row r="67" spans="2:58" ht="38.450000000000003" customHeight="1" x14ac:dyDescent="0.2">
      <c r="C67" s="154"/>
      <c r="D67" s="1943" t="s">
        <v>1467</v>
      </c>
      <c r="E67" s="1944"/>
      <c r="F67" s="1944"/>
      <c r="G67" s="1944"/>
      <c r="H67" s="1944"/>
      <c r="I67" s="1958"/>
      <c r="J67" s="1959" t="s">
        <v>1307</v>
      </c>
      <c r="K67" s="1960"/>
      <c r="L67" s="847"/>
      <c r="M67" s="847"/>
      <c r="N67" s="847"/>
      <c r="O67" s="847"/>
      <c r="P67" s="847"/>
      <c r="Q67" s="847"/>
      <c r="R67" s="847"/>
      <c r="S67" s="847"/>
      <c r="T67" s="847"/>
      <c r="U67" s="847"/>
      <c r="V67" s="847"/>
      <c r="W67" s="847"/>
      <c r="X67" s="847"/>
      <c r="Y67" s="847"/>
      <c r="Z67" s="847"/>
      <c r="AA67" s="847"/>
      <c r="AB67" s="847"/>
      <c r="AC67" s="847"/>
      <c r="AD67" s="847"/>
      <c r="AE67" s="628"/>
      <c r="AF67" s="628"/>
      <c r="AG67" s="628"/>
      <c r="AH67" s="628"/>
      <c r="AI67" s="628"/>
      <c r="AJ67" s="628"/>
      <c r="AK67" s="628"/>
      <c r="AL67" s="628"/>
      <c r="AM67" s="628"/>
      <c r="AN67" s="628"/>
      <c r="AO67" s="628"/>
      <c r="AP67" s="628"/>
      <c r="AQ67" s="628"/>
      <c r="AR67" s="628"/>
      <c r="AS67" s="628"/>
      <c r="AT67" s="628"/>
    </row>
    <row r="68" spans="2:58" ht="94.5" customHeight="1" thickBot="1" x14ac:dyDescent="0.25">
      <c r="C68" s="154"/>
      <c r="D68" s="910">
        <v>2020</v>
      </c>
      <c r="E68" s="910">
        <v>2021</v>
      </c>
      <c r="F68" s="910">
        <v>2022</v>
      </c>
      <c r="G68" s="910">
        <v>2023</v>
      </c>
      <c r="H68" s="910">
        <v>2024</v>
      </c>
      <c r="I68" s="1343" t="s">
        <v>837</v>
      </c>
      <c r="J68" s="1959"/>
      <c r="K68" s="1960"/>
      <c r="L68" s="847"/>
      <c r="M68" s="847"/>
      <c r="N68" s="847"/>
      <c r="O68" s="847"/>
      <c r="P68" s="847"/>
      <c r="Q68" s="847"/>
      <c r="R68" s="847"/>
      <c r="S68" s="847"/>
      <c r="T68" s="847"/>
      <c r="U68" s="847"/>
      <c r="V68" s="847"/>
      <c r="W68" s="847"/>
      <c r="X68" s="847"/>
      <c r="Y68" s="847"/>
      <c r="Z68" s="847"/>
      <c r="AA68" s="847"/>
      <c r="AB68" s="847"/>
      <c r="AC68" s="847"/>
      <c r="AD68" s="847"/>
      <c r="AE68" s="628"/>
      <c r="AF68" s="628"/>
      <c r="AG68" s="628"/>
      <c r="AH68" s="628"/>
      <c r="AI68" s="628"/>
      <c r="AJ68" s="628"/>
      <c r="AK68" s="628"/>
      <c r="AL68" s="628"/>
      <c r="AM68" s="628"/>
      <c r="AN68" s="628"/>
      <c r="AO68" s="628"/>
      <c r="AP68" s="628"/>
      <c r="AQ68" s="628"/>
      <c r="AR68" s="628"/>
      <c r="AS68" s="628"/>
      <c r="AT68" s="628"/>
      <c r="AU68" s="628"/>
    </row>
    <row r="69" spans="2:58" ht="50.1" customHeight="1" x14ac:dyDescent="0.2">
      <c r="B69" s="1067" t="s">
        <v>1049</v>
      </c>
      <c r="C69" s="1068"/>
      <c r="D69" s="1070"/>
      <c r="E69" s="1070"/>
      <c r="F69" s="1070"/>
      <c r="G69" s="1070"/>
      <c r="H69" s="1070"/>
      <c r="I69" s="1071"/>
      <c r="J69" s="1961"/>
      <c r="K69" s="1962"/>
      <c r="L69" s="847"/>
      <c r="M69" s="847"/>
      <c r="N69" s="847"/>
      <c r="O69" s="847"/>
      <c r="P69" s="847"/>
      <c r="Q69" s="847"/>
      <c r="R69" s="847"/>
      <c r="S69" s="847"/>
      <c r="T69" s="847"/>
      <c r="U69" s="847"/>
      <c r="V69" s="847"/>
      <c r="W69" s="847"/>
      <c r="X69" s="847"/>
      <c r="Y69" s="847"/>
      <c r="Z69" s="847"/>
      <c r="AA69" s="847"/>
      <c r="AB69" s="847"/>
      <c r="AC69" s="847"/>
      <c r="AD69" s="847"/>
      <c r="AE69" s="188"/>
      <c r="AF69" s="188"/>
      <c r="AG69" s="188"/>
      <c r="AH69" s="188"/>
      <c r="AI69" s="188"/>
      <c r="AJ69" s="188"/>
      <c r="AK69" s="188"/>
      <c r="AL69" s="188"/>
      <c r="AM69" s="188"/>
      <c r="AN69" s="188"/>
      <c r="AO69" s="188"/>
      <c r="AP69" s="188"/>
      <c r="AQ69" s="188"/>
      <c r="AR69" s="188"/>
      <c r="AS69" s="188"/>
      <c r="AT69" s="188"/>
      <c r="AU69" s="188"/>
    </row>
    <row r="70" spans="2:58" ht="53.45" customHeight="1" x14ac:dyDescent="0.2">
      <c r="B70" s="1065" t="s">
        <v>841</v>
      </c>
      <c r="C70" s="1063" t="s">
        <v>888</v>
      </c>
      <c r="D70" s="853"/>
      <c r="E70" s="853"/>
      <c r="F70" s="1062"/>
      <c r="G70" s="1062"/>
      <c r="H70" s="1062"/>
      <c r="I70" s="1084"/>
      <c r="J70" s="1971"/>
      <c r="K70" s="1972"/>
      <c r="L70" s="847"/>
      <c r="M70" s="847"/>
      <c r="N70" s="847"/>
      <c r="O70" s="847"/>
      <c r="P70" s="847"/>
      <c r="Q70" s="847"/>
      <c r="R70" s="847"/>
      <c r="S70" s="847"/>
      <c r="T70" s="847"/>
      <c r="U70" s="847"/>
      <c r="V70" s="847"/>
      <c r="W70" s="847"/>
      <c r="X70" s="847"/>
      <c r="Y70" s="847"/>
      <c r="Z70" s="847"/>
      <c r="AA70" s="847"/>
      <c r="AB70" s="847"/>
      <c r="AC70" s="847"/>
      <c r="AD70" s="847"/>
      <c r="AE70" s="851"/>
      <c r="AF70" s="851"/>
      <c r="AG70" s="851"/>
      <c r="AH70" s="851"/>
      <c r="AI70" s="851"/>
      <c r="AJ70" s="851"/>
      <c r="AK70" s="851"/>
      <c r="AL70" s="851"/>
      <c r="AM70" s="851"/>
      <c r="AN70" s="851"/>
      <c r="AO70" s="851"/>
      <c r="AP70" s="851"/>
      <c r="AQ70" s="851"/>
      <c r="AR70" s="851"/>
      <c r="AS70" s="851"/>
      <c r="AT70" s="851"/>
      <c r="AU70" s="851"/>
    </row>
    <row r="71" spans="2:58" ht="28.5" customHeight="1" x14ac:dyDescent="0.2">
      <c r="B71" s="1065" t="s">
        <v>843</v>
      </c>
      <c r="C71" s="1063" t="s">
        <v>1083</v>
      </c>
      <c r="D71" s="853"/>
      <c r="E71" s="853"/>
      <c r="F71" s="1062"/>
      <c r="G71" s="1062"/>
      <c r="H71" s="1062"/>
      <c r="I71" s="1084"/>
      <c r="J71" s="1971"/>
      <c r="K71" s="1972"/>
      <c r="L71" s="847"/>
      <c r="M71" s="847"/>
      <c r="N71" s="847"/>
      <c r="O71" s="847"/>
      <c r="P71" s="847"/>
      <c r="Q71" s="847"/>
      <c r="R71" s="847"/>
      <c r="S71" s="847"/>
      <c r="T71" s="847"/>
      <c r="U71" s="847"/>
      <c r="V71" s="847"/>
      <c r="W71" s="847"/>
      <c r="X71" s="847"/>
      <c r="Y71" s="847"/>
      <c r="Z71" s="847"/>
      <c r="AA71" s="847"/>
      <c r="AB71" s="847"/>
      <c r="AC71" s="847"/>
      <c r="AD71" s="847"/>
      <c r="AE71" s="851"/>
      <c r="AF71" s="851"/>
      <c r="AG71" s="851"/>
      <c r="AH71" s="851"/>
      <c r="AI71" s="851"/>
      <c r="AJ71" s="851"/>
      <c r="AK71" s="851"/>
      <c r="AL71" s="851"/>
      <c r="AM71" s="851"/>
      <c r="AN71" s="851"/>
      <c r="AO71" s="851"/>
      <c r="AP71" s="851"/>
      <c r="AQ71" s="851"/>
      <c r="AR71" s="851"/>
      <c r="AS71" s="851"/>
      <c r="AT71" s="851"/>
      <c r="AU71" s="851"/>
    </row>
    <row r="72" spans="2:58" ht="28.5" customHeight="1" x14ac:dyDescent="0.2">
      <c r="B72" s="1065" t="s">
        <v>844</v>
      </c>
      <c r="C72" s="1092" t="s">
        <v>1084</v>
      </c>
      <c r="D72" s="853"/>
      <c r="E72" s="853"/>
      <c r="F72" s="1062"/>
      <c r="G72" s="1062"/>
      <c r="H72" s="1062"/>
      <c r="I72" s="1084"/>
      <c r="J72" s="1971"/>
      <c r="K72" s="1972"/>
      <c r="L72" s="847"/>
      <c r="M72" s="847"/>
      <c r="N72" s="847"/>
      <c r="O72" s="847"/>
      <c r="P72" s="847"/>
      <c r="Q72" s="847"/>
      <c r="R72" s="847"/>
      <c r="S72" s="847"/>
      <c r="T72" s="847"/>
      <c r="U72" s="847"/>
      <c r="V72" s="847"/>
      <c r="W72" s="847"/>
      <c r="X72" s="847"/>
      <c r="Y72" s="847"/>
      <c r="Z72" s="847"/>
      <c r="AA72" s="847"/>
      <c r="AB72" s="847"/>
      <c r="AC72" s="847"/>
      <c r="AD72" s="847"/>
      <c r="AE72" s="851"/>
      <c r="AF72" s="851"/>
      <c r="AG72" s="851"/>
      <c r="AH72" s="851"/>
      <c r="AI72" s="851"/>
      <c r="AJ72" s="851"/>
      <c r="AK72" s="851"/>
      <c r="AL72" s="851"/>
      <c r="AM72" s="851"/>
      <c r="AN72" s="851"/>
      <c r="AO72" s="851"/>
      <c r="AP72" s="851"/>
      <c r="AQ72" s="851"/>
      <c r="AR72" s="851"/>
      <c r="AS72" s="851"/>
      <c r="AT72" s="851"/>
      <c r="AU72" s="851"/>
    </row>
    <row r="73" spans="2:58" ht="28.5" customHeight="1" x14ac:dyDescent="0.2">
      <c r="B73" s="1065" t="s">
        <v>846</v>
      </c>
      <c r="C73" s="1063" t="s">
        <v>1052</v>
      </c>
      <c r="D73" s="853"/>
      <c r="E73" s="853"/>
      <c r="F73" s="1062"/>
      <c r="G73" s="1062"/>
      <c r="H73" s="1062"/>
      <c r="I73" s="1084"/>
      <c r="J73" s="1971"/>
      <c r="K73" s="1972"/>
      <c r="L73" s="847"/>
      <c r="M73" s="847"/>
      <c r="N73" s="847"/>
      <c r="O73" s="847"/>
      <c r="P73" s="847"/>
      <c r="Q73" s="847"/>
      <c r="R73" s="847"/>
      <c r="S73" s="847"/>
      <c r="T73" s="847"/>
      <c r="U73" s="847"/>
      <c r="V73" s="847"/>
      <c r="W73" s="847"/>
      <c r="X73" s="847"/>
      <c r="Y73" s="847"/>
      <c r="Z73" s="847"/>
      <c r="AA73" s="847"/>
      <c r="AB73" s="847"/>
      <c r="AC73" s="847"/>
      <c r="AD73" s="847"/>
      <c r="AE73" s="851"/>
      <c r="AF73" s="851"/>
      <c r="AG73" s="851"/>
      <c r="AH73" s="851"/>
      <c r="AI73" s="851"/>
      <c r="AJ73" s="851"/>
      <c r="AK73" s="851"/>
      <c r="AL73" s="851"/>
      <c r="AM73" s="851"/>
      <c r="AN73" s="851"/>
      <c r="AO73" s="851"/>
      <c r="AP73" s="851"/>
      <c r="AQ73" s="851"/>
      <c r="AR73" s="851"/>
      <c r="AS73" s="851"/>
      <c r="AT73" s="851"/>
      <c r="AU73" s="851"/>
    </row>
    <row r="74" spans="2:58" ht="28.5" customHeight="1" x14ac:dyDescent="0.2">
      <c r="B74" s="1065" t="s">
        <v>848</v>
      </c>
      <c r="C74" s="1063" t="s">
        <v>890</v>
      </c>
      <c r="D74" s="853"/>
      <c r="E74" s="853"/>
      <c r="F74" s="853"/>
      <c r="G74" s="853"/>
      <c r="H74" s="853"/>
      <c r="I74" s="1084"/>
      <c r="J74" s="1971"/>
      <c r="K74" s="1972"/>
      <c r="L74" s="847"/>
      <c r="M74" s="847"/>
      <c r="N74" s="847"/>
      <c r="O74" s="847"/>
      <c r="P74" s="847"/>
      <c r="Q74" s="847"/>
      <c r="R74" s="847"/>
      <c r="S74" s="847"/>
      <c r="T74" s="847"/>
      <c r="U74" s="847"/>
      <c r="V74" s="847"/>
      <c r="W74" s="847"/>
      <c r="X74" s="847"/>
      <c r="Y74" s="847"/>
      <c r="Z74" s="847"/>
      <c r="AA74" s="847"/>
      <c r="AB74" s="847"/>
      <c r="AC74" s="847"/>
      <c r="AD74" s="847"/>
      <c r="AE74" s="851"/>
      <c r="AF74" s="851"/>
      <c r="AG74" s="851"/>
      <c r="AH74" s="851"/>
      <c r="AI74" s="851"/>
      <c r="AJ74" s="851"/>
      <c r="AK74" s="851"/>
      <c r="AL74" s="851"/>
      <c r="AM74" s="851"/>
      <c r="AN74" s="851"/>
      <c r="AO74" s="851"/>
      <c r="AP74" s="851"/>
      <c r="AQ74" s="851"/>
      <c r="AR74" s="851"/>
      <c r="AS74" s="851"/>
      <c r="AT74" s="851"/>
      <c r="AU74" s="851"/>
    </row>
    <row r="75" spans="2:58" ht="28.5" customHeight="1" x14ac:dyDescent="0.2">
      <c r="B75" s="1065" t="s">
        <v>850</v>
      </c>
      <c r="C75" s="1063" t="s">
        <v>1053</v>
      </c>
      <c r="D75" s="853"/>
      <c r="E75" s="853"/>
      <c r="F75" s="1062"/>
      <c r="G75" s="1062"/>
      <c r="H75" s="1062"/>
      <c r="I75" s="1084"/>
      <c r="J75" s="1971"/>
      <c r="K75" s="1972"/>
      <c r="L75" s="847"/>
      <c r="M75" s="847"/>
      <c r="N75" s="847"/>
      <c r="O75" s="847"/>
      <c r="P75" s="847"/>
      <c r="Q75" s="847"/>
      <c r="R75" s="847"/>
      <c r="S75" s="847"/>
      <c r="T75" s="847"/>
      <c r="U75" s="847"/>
      <c r="V75" s="847"/>
      <c r="W75" s="847"/>
      <c r="X75" s="847"/>
      <c r="Y75" s="847"/>
      <c r="Z75" s="847"/>
      <c r="AA75" s="847"/>
      <c r="AB75" s="847"/>
      <c r="AC75" s="847"/>
      <c r="AD75" s="847"/>
      <c r="AE75" s="851"/>
      <c r="AF75" s="851"/>
      <c r="AG75" s="851"/>
      <c r="AH75" s="851"/>
      <c r="AI75" s="851"/>
      <c r="AJ75" s="851"/>
      <c r="AK75" s="851"/>
      <c r="AL75" s="851"/>
      <c r="AM75" s="851"/>
      <c r="AN75" s="851"/>
      <c r="AO75" s="851"/>
      <c r="AP75" s="851"/>
      <c r="AQ75" s="851"/>
      <c r="AR75" s="851"/>
      <c r="AS75" s="851"/>
      <c r="AT75" s="851"/>
      <c r="AU75" s="851"/>
    </row>
    <row r="76" spans="2:58" ht="28.5" customHeight="1" x14ac:dyDescent="0.2">
      <c r="B76" s="1093" t="s">
        <v>852</v>
      </c>
      <c r="C76" s="1063" t="s">
        <v>1085</v>
      </c>
      <c r="D76" s="853"/>
      <c r="E76" s="853"/>
      <c r="F76" s="1062"/>
      <c r="G76" s="1062"/>
      <c r="H76" s="1062"/>
      <c r="I76" s="1084"/>
      <c r="J76" s="1971"/>
      <c r="K76" s="1972"/>
      <c r="L76" s="847"/>
      <c r="M76" s="847"/>
      <c r="N76" s="847"/>
      <c r="O76" s="847"/>
      <c r="P76" s="847"/>
      <c r="Q76" s="847"/>
      <c r="R76" s="847"/>
      <c r="S76" s="847"/>
      <c r="T76" s="847"/>
      <c r="U76" s="847"/>
      <c r="V76" s="847"/>
      <c r="W76" s="847"/>
      <c r="X76" s="847"/>
      <c r="Y76" s="847"/>
      <c r="Z76" s="847"/>
      <c r="AA76" s="847"/>
      <c r="AB76" s="847"/>
      <c r="AC76" s="847"/>
      <c r="AD76" s="847"/>
      <c r="AE76" s="851"/>
      <c r="AF76" s="851"/>
      <c r="AG76" s="851"/>
      <c r="AH76" s="851"/>
      <c r="AI76" s="851"/>
      <c r="AJ76" s="851"/>
      <c r="AK76" s="851"/>
      <c r="AL76" s="851"/>
      <c r="AM76" s="851"/>
      <c r="AN76" s="851"/>
      <c r="AO76" s="851"/>
      <c r="AP76" s="851"/>
      <c r="AQ76" s="851"/>
      <c r="AR76" s="851"/>
      <c r="AS76" s="851"/>
      <c r="AT76" s="851"/>
      <c r="AU76" s="851"/>
    </row>
    <row r="77" spans="2:58" ht="28.5" customHeight="1" x14ac:dyDescent="0.2">
      <c r="B77" s="1093" t="s">
        <v>854</v>
      </c>
      <c r="C77" s="1063" t="s">
        <v>1054</v>
      </c>
      <c r="D77" s="853"/>
      <c r="E77" s="853"/>
      <c r="F77" s="1062"/>
      <c r="G77" s="1062"/>
      <c r="H77" s="1062"/>
      <c r="I77" s="1084"/>
      <c r="J77" s="1971"/>
      <c r="K77" s="1972"/>
      <c r="L77" s="847"/>
      <c r="M77" s="847"/>
      <c r="N77" s="847"/>
      <c r="O77" s="847"/>
      <c r="P77" s="847"/>
      <c r="Q77" s="847"/>
      <c r="R77" s="847"/>
      <c r="S77" s="847"/>
      <c r="T77" s="847"/>
      <c r="U77" s="847"/>
      <c r="V77" s="847"/>
      <c r="W77" s="847"/>
      <c r="X77" s="847"/>
      <c r="Y77" s="847"/>
      <c r="Z77" s="847"/>
      <c r="AA77" s="847"/>
      <c r="AB77" s="847"/>
      <c r="AC77" s="847"/>
      <c r="AD77" s="847"/>
      <c r="AE77" s="851"/>
      <c r="AF77" s="851"/>
      <c r="AG77" s="851"/>
      <c r="AH77" s="851"/>
      <c r="AI77" s="851"/>
      <c r="AJ77" s="851"/>
      <c r="AK77" s="851"/>
      <c r="AL77" s="851"/>
      <c r="AM77" s="851"/>
      <c r="AN77" s="851"/>
      <c r="AO77" s="851"/>
      <c r="AP77" s="851"/>
      <c r="AQ77" s="851"/>
      <c r="AR77" s="851"/>
      <c r="AS77" s="851"/>
      <c r="AT77" s="851"/>
      <c r="AU77" s="851"/>
    </row>
    <row r="78" spans="2:58" ht="28.5" customHeight="1" thickBot="1" x14ac:dyDescent="0.25">
      <c r="B78" s="1093" t="s">
        <v>856</v>
      </c>
      <c r="C78" s="1241" t="s">
        <v>1086</v>
      </c>
      <c r="D78" s="1242"/>
      <c r="E78" s="1242"/>
      <c r="F78" s="1243"/>
      <c r="G78" s="1243"/>
      <c r="H78" s="1243"/>
      <c r="I78" s="1344"/>
      <c r="J78" s="1973"/>
      <c r="K78" s="1974"/>
      <c r="L78" s="847"/>
      <c r="M78" s="847"/>
      <c r="N78" s="847"/>
      <c r="O78" s="847"/>
      <c r="P78" s="847"/>
      <c r="Q78" s="847"/>
      <c r="R78" s="847"/>
      <c r="S78" s="847"/>
      <c r="T78" s="847"/>
      <c r="U78" s="847"/>
      <c r="V78" s="847"/>
      <c r="W78" s="847"/>
      <c r="X78" s="847"/>
      <c r="Y78" s="847"/>
      <c r="Z78" s="847"/>
      <c r="AA78" s="847"/>
      <c r="AB78" s="847"/>
      <c r="AC78" s="847"/>
      <c r="AD78" s="847"/>
      <c r="AE78" s="851"/>
      <c r="AF78" s="851"/>
      <c r="AG78" s="851"/>
      <c r="AH78" s="851"/>
      <c r="AI78" s="851"/>
      <c r="AJ78" s="851"/>
      <c r="AK78" s="851"/>
      <c r="AL78" s="851"/>
      <c r="AM78" s="851"/>
      <c r="AN78" s="851"/>
      <c r="AO78" s="851"/>
      <c r="AP78" s="851"/>
      <c r="AQ78" s="851"/>
      <c r="AR78" s="851"/>
      <c r="AS78" s="851"/>
      <c r="AT78" s="851"/>
      <c r="AU78" s="851"/>
      <c r="AV78" s="36"/>
      <c r="AW78" s="36"/>
      <c r="AX78" s="36"/>
      <c r="AY78" s="36"/>
      <c r="AZ78" s="36"/>
      <c r="BA78" s="36"/>
      <c r="BB78" s="36"/>
      <c r="BC78" s="36"/>
      <c r="BD78" s="36"/>
      <c r="BE78" s="36"/>
      <c r="BF78" s="36"/>
    </row>
    <row r="79" spans="2:58" ht="28.5" customHeight="1" x14ac:dyDescent="0.2">
      <c r="B79" s="1965" t="s">
        <v>1091</v>
      </c>
      <c r="C79" s="1966"/>
      <c r="D79" s="1277"/>
      <c r="E79" s="1277"/>
      <c r="F79" s="1277"/>
      <c r="G79" s="1277"/>
      <c r="H79" s="1277"/>
      <c r="I79" s="1278"/>
      <c r="J79" s="1975"/>
      <c r="K79" s="1976"/>
      <c r="L79" s="847"/>
      <c r="M79" s="847"/>
      <c r="N79" s="847"/>
      <c r="O79" s="847"/>
      <c r="P79" s="847"/>
      <c r="Q79" s="847"/>
      <c r="R79" s="847"/>
      <c r="S79" s="847"/>
      <c r="T79" s="847"/>
      <c r="U79" s="847"/>
      <c r="V79" s="847"/>
      <c r="W79" s="847"/>
      <c r="X79" s="847"/>
      <c r="Y79" s="847"/>
      <c r="Z79" s="847"/>
      <c r="AA79" s="847"/>
      <c r="AB79" s="847"/>
      <c r="AC79" s="847"/>
      <c r="AD79" s="847"/>
      <c r="AE79" s="851"/>
      <c r="AF79" s="851"/>
      <c r="AG79" s="851"/>
      <c r="AH79" s="851"/>
      <c r="AI79" s="851"/>
      <c r="AJ79" s="851"/>
      <c r="AK79" s="851"/>
      <c r="AL79" s="851"/>
      <c r="AM79" s="851"/>
      <c r="AN79" s="851"/>
      <c r="AO79" s="851"/>
      <c r="AP79" s="851"/>
      <c r="AQ79" s="851"/>
      <c r="AR79" s="851"/>
      <c r="AS79" s="851"/>
      <c r="AT79" s="851"/>
      <c r="AU79" s="851"/>
      <c r="AV79" s="36"/>
      <c r="AW79" s="36"/>
      <c r="AX79" s="36"/>
      <c r="AY79" s="36"/>
      <c r="AZ79" s="36"/>
      <c r="BA79" s="36"/>
      <c r="BB79" s="36"/>
      <c r="BC79" s="36"/>
      <c r="BD79" s="36"/>
      <c r="BE79" s="36"/>
      <c r="BF79" s="36"/>
    </row>
    <row r="80" spans="2:58" ht="28.5" customHeight="1" thickBot="1" x14ac:dyDescent="0.25">
      <c r="B80" s="1246" t="s">
        <v>858</v>
      </c>
      <c r="C80" s="1250" t="s">
        <v>1175</v>
      </c>
      <c r="D80" s="1247" t="str">
        <f>IF(SUM(COUNTBLANK(D74),COUNTBLANK(D71))=0,D74/D71,"-")</f>
        <v>-</v>
      </c>
      <c r="E80" s="1247" t="str">
        <f t="shared" ref="E80:I80" si="4">IF(SUM(COUNTBLANK(E74),COUNTBLANK(E71))=0,E74/E71,"-")</f>
        <v>-</v>
      </c>
      <c r="F80" s="1247" t="str">
        <f t="shared" si="4"/>
        <v>-</v>
      </c>
      <c r="G80" s="1247" t="str">
        <f t="shared" si="4"/>
        <v>-</v>
      </c>
      <c r="H80" s="1247" t="str">
        <f t="shared" si="4"/>
        <v>-</v>
      </c>
      <c r="I80" s="1248" t="str">
        <f t="shared" si="4"/>
        <v>-</v>
      </c>
      <c r="J80" s="1977"/>
      <c r="K80" s="1978"/>
      <c r="L80" s="847"/>
      <c r="M80" s="847"/>
      <c r="N80" s="847"/>
      <c r="O80" s="847"/>
      <c r="P80" s="847"/>
      <c r="Q80" s="847"/>
      <c r="R80" s="847"/>
      <c r="S80" s="847"/>
      <c r="T80" s="847"/>
      <c r="U80" s="847"/>
      <c r="V80" s="847"/>
      <c r="W80" s="847"/>
      <c r="X80" s="847"/>
      <c r="Y80" s="847"/>
      <c r="Z80" s="847"/>
      <c r="AA80" s="847"/>
      <c r="AB80" s="847"/>
      <c r="AC80" s="847"/>
      <c r="AD80" s="847"/>
      <c r="AE80" s="851"/>
      <c r="AF80" s="851"/>
      <c r="AG80" s="851"/>
      <c r="AH80" s="851"/>
      <c r="AI80" s="851"/>
      <c r="AJ80" s="851"/>
      <c r="AK80" s="851"/>
      <c r="AL80" s="851"/>
      <c r="AM80" s="851"/>
      <c r="AN80" s="851"/>
      <c r="AO80" s="851"/>
      <c r="AP80" s="851"/>
      <c r="AQ80" s="851"/>
      <c r="AR80" s="851"/>
      <c r="AS80" s="851"/>
      <c r="AT80" s="851"/>
      <c r="AU80" s="851"/>
      <c r="AV80" s="36"/>
      <c r="AW80" s="36"/>
      <c r="AX80" s="36"/>
      <c r="AY80" s="36"/>
      <c r="AZ80" s="36"/>
      <c r="BA80" s="36"/>
      <c r="BB80" s="36"/>
      <c r="BC80" s="36"/>
      <c r="BD80" s="36"/>
      <c r="BE80" s="36"/>
      <c r="BF80" s="36"/>
    </row>
    <row r="81" spans="1:58" s="36" customFormat="1" ht="28.5" customHeight="1" x14ac:dyDescent="0.2">
      <c r="A81" s="35"/>
      <c r="B81" s="1983" t="s">
        <v>1087</v>
      </c>
      <c r="C81" s="1984"/>
      <c r="D81" s="1244"/>
      <c r="E81" s="1244"/>
      <c r="F81" s="1244"/>
      <c r="G81" s="1244"/>
      <c r="H81" s="1244"/>
      <c r="I81" s="1245"/>
      <c r="J81" s="1979"/>
      <c r="K81" s="1980"/>
      <c r="L81" s="847"/>
      <c r="M81" s="847"/>
      <c r="N81" s="847"/>
      <c r="O81" s="847"/>
      <c r="P81" s="847"/>
      <c r="Q81" s="847"/>
      <c r="R81" s="847"/>
      <c r="S81" s="847"/>
      <c r="T81" s="847"/>
      <c r="U81" s="847"/>
      <c r="V81" s="847"/>
      <c r="W81" s="847"/>
      <c r="X81" s="847"/>
      <c r="Y81" s="847"/>
      <c r="Z81" s="847"/>
      <c r="AA81" s="847"/>
      <c r="AB81" s="847"/>
      <c r="AC81" s="847"/>
      <c r="AD81" s="847"/>
      <c r="AE81" s="929"/>
      <c r="AF81" s="929"/>
      <c r="AG81" s="929"/>
      <c r="AH81" s="929"/>
      <c r="AI81" s="929"/>
      <c r="AJ81" s="929"/>
      <c r="AK81" s="929"/>
      <c r="AL81" s="929"/>
      <c r="AM81" s="929"/>
      <c r="AN81" s="929"/>
      <c r="AO81" s="929"/>
      <c r="AP81" s="929"/>
      <c r="AQ81" s="929"/>
      <c r="AR81" s="929"/>
      <c r="AS81" s="929"/>
      <c r="AT81" s="929"/>
      <c r="AU81" s="929"/>
    </row>
    <row r="82" spans="1:58" s="36" customFormat="1" ht="28.5" customHeight="1" x14ac:dyDescent="0.2">
      <c r="A82" s="35"/>
      <c r="B82" s="1249" t="s">
        <v>860</v>
      </c>
      <c r="C82" s="1250" t="s">
        <v>1175</v>
      </c>
      <c r="D82" s="1237" t="str">
        <f>IF(SUM(COUNTBLANK(D70),COUNTBLANK(D71))=0,D71/D70,"-")</f>
        <v>-</v>
      </c>
      <c r="E82" s="1237" t="str">
        <f t="shared" ref="E82:I82" si="5">IF(SUM(COUNTBLANK(E70),COUNTBLANK(E71))=0,E71/E70,"-")</f>
        <v>-</v>
      </c>
      <c r="F82" s="1237" t="str">
        <f t="shared" si="5"/>
        <v>-</v>
      </c>
      <c r="G82" s="1237" t="str">
        <f t="shared" si="5"/>
        <v>-</v>
      </c>
      <c r="H82" s="1237" t="str">
        <f t="shared" si="5"/>
        <v>-</v>
      </c>
      <c r="I82" s="1238" t="str">
        <f t="shared" si="5"/>
        <v>-</v>
      </c>
      <c r="J82" s="1971"/>
      <c r="K82" s="1972"/>
      <c r="L82" s="847"/>
      <c r="M82" s="847"/>
      <c r="N82" s="847"/>
      <c r="O82" s="847"/>
      <c r="P82" s="847"/>
      <c r="Q82" s="847"/>
      <c r="R82" s="847"/>
      <c r="S82" s="847"/>
      <c r="T82" s="847"/>
      <c r="U82" s="847"/>
      <c r="V82" s="847"/>
      <c r="W82" s="847"/>
      <c r="X82" s="847"/>
      <c r="Y82" s="847"/>
      <c r="Z82" s="847"/>
      <c r="AA82" s="847"/>
      <c r="AB82" s="847"/>
      <c r="AC82" s="847"/>
      <c r="AD82" s="847"/>
      <c r="AE82" s="851"/>
      <c r="AF82" s="851"/>
      <c r="AG82" s="851"/>
      <c r="AH82" s="851"/>
      <c r="AI82" s="851"/>
      <c r="AJ82" s="851"/>
      <c r="AK82" s="851"/>
      <c r="AL82" s="851"/>
      <c r="AM82" s="851"/>
      <c r="AN82" s="851"/>
      <c r="AO82" s="851"/>
      <c r="AP82" s="851"/>
      <c r="AQ82" s="851"/>
      <c r="AR82" s="851"/>
      <c r="AS82" s="851"/>
      <c r="AT82" s="851"/>
      <c r="AU82" s="851"/>
      <c r="AV82"/>
      <c r="AW82"/>
      <c r="AX82"/>
      <c r="AY82"/>
      <c r="AZ82"/>
      <c r="BA82"/>
      <c r="BB82"/>
      <c r="BC82"/>
      <c r="BD82"/>
      <c r="BE82"/>
      <c r="BF82"/>
    </row>
    <row r="83" spans="1:58" ht="28.5" customHeight="1" x14ac:dyDescent="0.2">
      <c r="B83" s="1065" t="s">
        <v>862</v>
      </c>
      <c r="C83" s="1063" t="s">
        <v>1059</v>
      </c>
      <c r="D83" s="1083"/>
      <c r="E83" s="1083"/>
      <c r="F83" s="1083"/>
      <c r="G83" s="1083"/>
      <c r="H83" s="1062"/>
      <c r="I83" s="1084"/>
      <c r="J83" s="1971"/>
      <c r="K83" s="1972"/>
      <c r="L83" s="847"/>
      <c r="M83" s="847"/>
      <c r="N83" s="847"/>
      <c r="O83" s="847"/>
      <c r="P83" s="847"/>
      <c r="Q83" s="847"/>
      <c r="R83" s="847"/>
      <c r="S83" s="847"/>
      <c r="T83" s="847"/>
      <c r="U83" s="847"/>
      <c r="V83" s="847"/>
      <c r="W83" s="847"/>
      <c r="X83" s="847"/>
      <c r="Y83" s="847"/>
      <c r="Z83" s="847"/>
      <c r="AA83" s="847"/>
      <c r="AB83" s="847"/>
      <c r="AC83" s="847"/>
      <c r="AD83" s="847"/>
      <c r="AE83" s="851"/>
      <c r="AF83" s="851"/>
      <c r="AG83" s="851"/>
      <c r="AH83" s="851"/>
      <c r="AI83" s="851"/>
      <c r="AJ83" s="851"/>
      <c r="AK83" s="851"/>
      <c r="AL83" s="851"/>
      <c r="AM83" s="851"/>
      <c r="AN83" s="851"/>
      <c r="AO83" s="851"/>
      <c r="AP83" s="851"/>
      <c r="AQ83" s="851"/>
      <c r="AR83" s="851"/>
      <c r="AS83" s="851"/>
      <c r="AT83" s="851"/>
      <c r="AU83" s="851"/>
    </row>
    <row r="84" spans="1:58" ht="28.5" customHeight="1" x14ac:dyDescent="0.2">
      <c r="B84" s="1065" t="s">
        <v>864</v>
      </c>
      <c r="C84" s="1063" t="s">
        <v>1060</v>
      </c>
      <c r="D84" s="1083"/>
      <c r="E84" s="1083"/>
      <c r="F84" s="1083"/>
      <c r="G84" s="1083"/>
      <c r="H84" s="1062"/>
      <c r="I84" s="1084"/>
      <c r="J84" s="1971"/>
      <c r="K84" s="1972"/>
      <c r="L84" s="847"/>
      <c r="M84" s="847"/>
      <c r="N84" s="847"/>
      <c r="O84" s="847"/>
      <c r="P84" s="847"/>
      <c r="Q84" s="847"/>
      <c r="R84" s="847"/>
      <c r="S84" s="847"/>
      <c r="T84" s="847"/>
      <c r="U84" s="847"/>
      <c r="V84" s="847"/>
      <c r="W84" s="847"/>
      <c r="X84" s="847"/>
      <c r="Y84" s="847"/>
      <c r="Z84" s="847"/>
      <c r="AA84" s="847"/>
      <c r="AB84" s="847"/>
      <c r="AC84" s="847"/>
      <c r="AD84" s="847"/>
      <c r="AE84" s="851"/>
      <c r="AF84" s="851"/>
      <c r="AG84" s="851"/>
      <c r="AH84" s="851"/>
      <c r="AI84" s="851"/>
      <c r="AJ84" s="851"/>
      <c r="AK84" s="851"/>
      <c r="AL84" s="851"/>
      <c r="AM84" s="851"/>
      <c r="AN84" s="851"/>
      <c r="AO84" s="851"/>
      <c r="AP84" s="851"/>
      <c r="AQ84" s="851"/>
      <c r="AR84" s="851"/>
      <c r="AS84" s="851"/>
      <c r="AT84" s="851"/>
      <c r="AU84" s="851"/>
    </row>
    <row r="85" spans="1:58" ht="28.5" customHeight="1" x14ac:dyDescent="0.2">
      <c r="B85" s="1065" t="s">
        <v>1092</v>
      </c>
      <c r="C85" s="1063" t="s">
        <v>1061</v>
      </c>
      <c r="D85" s="1083"/>
      <c r="E85" s="1083"/>
      <c r="F85" s="1083"/>
      <c r="G85" s="1083"/>
      <c r="H85" s="1062"/>
      <c r="I85" s="1084"/>
      <c r="J85" s="1985"/>
      <c r="K85" s="1986"/>
      <c r="L85" s="847"/>
      <c r="M85" s="847"/>
      <c r="N85" s="847"/>
      <c r="O85" s="847"/>
      <c r="P85" s="847"/>
      <c r="Q85" s="847"/>
      <c r="R85" s="847"/>
      <c r="S85" s="847"/>
      <c r="T85" s="847"/>
      <c r="U85" s="847"/>
      <c r="V85" s="847"/>
      <c r="W85" s="847"/>
      <c r="X85" s="847"/>
      <c r="Y85" s="847"/>
      <c r="Z85" s="847"/>
      <c r="AA85" s="847"/>
      <c r="AB85" s="847"/>
      <c r="AC85" s="847"/>
      <c r="AD85" s="847"/>
      <c r="AE85" s="851"/>
      <c r="AF85" s="851"/>
      <c r="AG85" s="851"/>
      <c r="AH85" s="851"/>
      <c r="AI85" s="851"/>
      <c r="AJ85" s="851"/>
      <c r="AK85" s="851"/>
      <c r="AL85" s="851"/>
      <c r="AM85" s="851"/>
      <c r="AN85" s="851"/>
      <c r="AO85" s="851"/>
      <c r="AP85" s="851"/>
      <c r="AQ85" s="851"/>
      <c r="AR85" s="851"/>
      <c r="AS85" s="851"/>
      <c r="AT85" s="851"/>
      <c r="AU85" s="851"/>
    </row>
    <row r="86" spans="1:58" ht="28.5" customHeight="1" x14ac:dyDescent="0.2">
      <c r="B86" s="1065" t="s">
        <v>866</v>
      </c>
      <c r="C86" s="1063" t="s">
        <v>1062</v>
      </c>
      <c r="D86" s="1083"/>
      <c r="E86" s="1083"/>
      <c r="F86" s="1083"/>
      <c r="G86" s="1083"/>
      <c r="H86" s="1062"/>
      <c r="I86" s="1084"/>
      <c r="J86" s="1971"/>
      <c r="K86" s="1972"/>
      <c r="L86" s="847"/>
      <c r="M86" s="847"/>
      <c r="N86" s="847"/>
      <c r="O86" s="847"/>
      <c r="P86" s="847"/>
      <c r="Q86" s="847"/>
      <c r="R86" s="847"/>
      <c r="S86" s="847"/>
      <c r="T86" s="847"/>
      <c r="U86" s="847"/>
      <c r="V86" s="847"/>
      <c r="W86" s="847"/>
      <c r="X86" s="847"/>
      <c r="Y86" s="847"/>
      <c r="Z86" s="847"/>
      <c r="AA86" s="847"/>
      <c r="AB86" s="847"/>
      <c r="AC86" s="847"/>
      <c r="AD86" s="847"/>
      <c r="AE86" s="851"/>
      <c r="AF86" s="851"/>
      <c r="AG86" s="851"/>
      <c r="AH86" s="851"/>
      <c r="AI86" s="851"/>
      <c r="AJ86" s="851"/>
      <c r="AK86" s="851"/>
      <c r="AL86" s="851"/>
      <c r="AM86" s="851"/>
      <c r="AN86" s="851"/>
      <c r="AO86" s="851"/>
      <c r="AP86" s="851"/>
      <c r="AQ86" s="851"/>
      <c r="AR86" s="851"/>
      <c r="AS86" s="851"/>
      <c r="AT86" s="851"/>
      <c r="AU86" s="851"/>
    </row>
    <row r="87" spans="1:58" ht="28.5" customHeight="1" thickBot="1" x14ac:dyDescent="0.25">
      <c r="B87" s="1240" t="s">
        <v>867</v>
      </c>
      <c r="C87" s="1064" t="s">
        <v>1063</v>
      </c>
      <c r="D87" s="1088"/>
      <c r="E87" s="1088"/>
      <c r="F87" s="1088"/>
      <c r="G87" s="1088"/>
      <c r="H87" s="1243"/>
      <c r="I87" s="1089"/>
      <c r="J87" s="1981"/>
      <c r="K87" s="1982"/>
      <c r="L87" s="847"/>
      <c r="M87" s="847"/>
      <c r="N87" s="847"/>
      <c r="O87" s="847"/>
      <c r="P87" s="847"/>
      <c r="Q87" s="847"/>
      <c r="R87" s="847"/>
      <c r="S87" s="847"/>
      <c r="T87" s="847"/>
      <c r="U87" s="847"/>
      <c r="V87" s="847"/>
      <c r="W87" s="847"/>
      <c r="X87" s="847"/>
      <c r="Y87" s="847"/>
      <c r="Z87" s="847"/>
      <c r="AA87" s="847"/>
      <c r="AB87" s="847"/>
      <c r="AC87" s="847"/>
      <c r="AD87" s="847"/>
      <c r="AE87" s="851"/>
      <c r="AF87" s="851"/>
      <c r="AG87" s="851"/>
      <c r="AH87" s="851"/>
      <c r="AI87" s="851"/>
      <c r="AJ87" s="851"/>
      <c r="AK87" s="851"/>
      <c r="AL87" s="851"/>
      <c r="AM87" s="851"/>
      <c r="AN87" s="851"/>
      <c r="AO87" s="851"/>
      <c r="AP87" s="851"/>
      <c r="AQ87" s="851"/>
      <c r="AR87" s="851"/>
      <c r="AS87" s="851"/>
      <c r="AT87" s="851"/>
      <c r="AU87" s="851"/>
    </row>
    <row r="88" spans="1:58" ht="46.5" customHeight="1" x14ac:dyDescent="0.2">
      <c r="B88" s="1965" t="s">
        <v>1088</v>
      </c>
      <c r="C88" s="1966"/>
      <c r="D88" s="1076"/>
      <c r="E88" s="1076"/>
      <c r="F88" s="1076"/>
      <c r="G88" s="1076"/>
      <c r="H88" s="1076"/>
      <c r="I88" s="1077"/>
      <c r="J88" s="1979"/>
      <c r="K88" s="1980"/>
      <c r="L88" s="847"/>
      <c r="M88" s="847"/>
      <c r="N88" s="847"/>
      <c r="O88" s="847"/>
      <c r="P88" s="847"/>
      <c r="Q88" s="847"/>
      <c r="R88" s="847"/>
      <c r="S88" s="847"/>
      <c r="T88" s="847"/>
      <c r="U88" s="847"/>
      <c r="V88" s="847"/>
      <c r="W88" s="847"/>
      <c r="X88" s="847"/>
      <c r="Y88" s="847"/>
      <c r="Z88" s="847"/>
      <c r="AA88" s="847"/>
      <c r="AB88" s="847"/>
      <c r="AC88" s="847"/>
      <c r="AD88" s="847"/>
      <c r="AE88" s="851"/>
      <c r="AF88" s="851"/>
      <c r="AG88" s="851"/>
      <c r="AH88" s="851"/>
      <c r="AI88" s="851"/>
      <c r="AJ88" s="851"/>
      <c r="AK88" s="851"/>
      <c r="AL88" s="851"/>
      <c r="AM88" s="851"/>
      <c r="AN88" s="851"/>
      <c r="AO88" s="851"/>
      <c r="AP88" s="851"/>
      <c r="AQ88" s="851"/>
      <c r="AR88" s="851"/>
      <c r="AS88" s="851"/>
      <c r="AT88" s="851"/>
      <c r="AU88" s="851"/>
    </row>
    <row r="89" spans="1:58" ht="28.5" customHeight="1" x14ac:dyDescent="0.2">
      <c r="B89" s="1249" t="s">
        <v>868</v>
      </c>
      <c r="C89" s="1250" t="s">
        <v>1175</v>
      </c>
      <c r="D89" s="1237" t="str">
        <f>IF(SUM(COUNTBLANK(D76),COUNTBLANK(D72))=0,D76/D72,"-")</f>
        <v>-</v>
      </c>
      <c r="E89" s="1237" t="str">
        <f t="shared" ref="E89:I89" si="6">IF(SUM(COUNTBLANK(E76),COUNTBLANK(E72))=0,E76/E72,"-")</f>
        <v>-</v>
      </c>
      <c r="F89" s="1237" t="str">
        <f t="shared" si="6"/>
        <v>-</v>
      </c>
      <c r="G89" s="1237" t="str">
        <f t="shared" si="6"/>
        <v>-</v>
      </c>
      <c r="H89" s="1237" t="str">
        <f t="shared" si="6"/>
        <v>-</v>
      </c>
      <c r="I89" s="1238" t="str">
        <f t="shared" si="6"/>
        <v>-</v>
      </c>
      <c r="J89" s="1971"/>
      <c r="K89" s="1972"/>
      <c r="L89" s="847"/>
      <c r="M89" s="847"/>
      <c r="N89" s="847"/>
      <c r="O89" s="847"/>
      <c r="P89" s="847"/>
      <c r="Q89" s="847"/>
      <c r="R89" s="847"/>
      <c r="S89" s="847"/>
      <c r="T89" s="847"/>
      <c r="U89" s="847"/>
      <c r="V89" s="847"/>
      <c r="W89" s="847"/>
      <c r="X89" s="847"/>
      <c r="Y89" s="847"/>
      <c r="Z89" s="847"/>
      <c r="AA89" s="847"/>
      <c r="AB89" s="847"/>
      <c r="AC89" s="847"/>
      <c r="AD89" s="847"/>
      <c r="AE89" s="851"/>
      <c r="AF89" s="851"/>
      <c r="AG89" s="851"/>
      <c r="AH89" s="851"/>
      <c r="AI89" s="851"/>
      <c r="AJ89" s="851"/>
      <c r="AK89" s="851"/>
      <c r="AL89" s="851"/>
      <c r="AM89" s="851"/>
      <c r="AN89" s="851"/>
      <c r="AO89" s="851"/>
      <c r="AP89" s="851"/>
      <c r="AQ89" s="851"/>
      <c r="AR89" s="851"/>
      <c r="AS89" s="851"/>
      <c r="AT89" s="851"/>
      <c r="AU89" s="851"/>
    </row>
    <row r="90" spans="1:58" ht="28.5" customHeight="1" x14ac:dyDescent="0.2">
      <c r="B90" s="1065" t="s">
        <v>869</v>
      </c>
      <c r="C90" s="1063" t="s">
        <v>1059</v>
      </c>
      <c r="D90" s="1083"/>
      <c r="E90" s="1083"/>
      <c r="F90" s="1083"/>
      <c r="G90" s="1083"/>
      <c r="H90" s="1062"/>
      <c r="I90" s="1084"/>
      <c r="J90" s="1971"/>
      <c r="K90" s="1972"/>
      <c r="L90" s="847"/>
      <c r="M90" s="847"/>
      <c r="N90" s="847"/>
      <c r="O90" s="847"/>
      <c r="P90" s="847"/>
      <c r="Q90" s="847"/>
      <c r="R90" s="847"/>
      <c r="S90" s="847"/>
      <c r="T90" s="847"/>
      <c r="U90" s="847"/>
      <c r="V90" s="847"/>
      <c r="W90" s="847"/>
      <c r="X90" s="847"/>
      <c r="Y90" s="847"/>
      <c r="Z90" s="847"/>
      <c r="AA90" s="847"/>
      <c r="AB90" s="847"/>
      <c r="AC90" s="847"/>
      <c r="AD90" s="847"/>
      <c r="AE90" s="851"/>
      <c r="AF90" s="851"/>
      <c r="AG90" s="851"/>
      <c r="AH90" s="851"/>
      <c r="AI90" s="851"/>
      <c r="AJ90" s="851"/>
      <c r="AK90" s="851"/>
      <c r="AL90" s="851"/>
      <c r="AM90" s="851"/>
      <c r="AN90" s="851"/>
      <c r="AO90" s="851"/>
      <c r="AP90" s="851"/>
      <c r="AQ90" s="851"/>
      <c r="AR90" s="851"/>
      <c r="AS90" s="851"/>
      <c r="AT90" s="851"/>
      <c r="AU90" s="851"/>
    </row>
    <row r="91" spans="1:58" ht="28.5" customHeight="1" x14ac:dyDescent="0.2">
      <c r="B91" s="1065" t="s">
        <v>871</v>
      </c>
      <c r="C91" s="1063" t="s">
        <v>1060</v>
      </c>
      <c r="D91" s="1083"/>
      <c r="E91" s="1083"/>
      <c r="F91" s="1083"/>
      <c r="G91" s="1083"/>
      <c r="H91" s="1062"/>
      <c r="I91" s="1084"/>
      <c r="J91" s="1971"/>
      <c r="K91" s="1972"/>
      <c r="L91" s="847"/>
      <c r="M91" s="847"/>
      <c r="N91" s="847"/>
      <c r="O91" s="847"/>
      <c r="P91" s="847"/>
      <c r="Q91" s="847"/>
      <c r="R91" s="847"/>
      <c r="S91" s="847"/>
      <c r="T91" s="847"/>
      <c r="U91" s="847"/>
      <c r="V91" s="847"/>
      <c r="W91" s="847"/>
      <c r="X91" s="847"/>
      <c r="Y91" s="847"/>
      <c r="Z91" s="847"/>
      <c r="AA91" s="847"/>
      <c r="AB91" s="847"/>
      <c r="AC91" s="847"/>
      <c r="AD91" s="847"/>
      <c r="AE91" s="851"/>
      <c r="AF91" s="851"/>
      <c r="AG91" s="851"/>
      <c r="AH91" s="851"/>
      <c r="AI91" s="851"/>
      <c r="AJ91" s="851"/>
      <c r="AK91" s="851"/>
      <c r="AL91" s="851"/>
      <c r="AM91" s="851"/>
      <c r="AN91" s="851"/>
      <c r="AO91" s="851"/>
      <c r="AP91" s="851"/>
      <c r="AQ91" s="851"/>
      <c r="AR91" s="851"/>
      <c r="AS91" s="851"/>
      <c r="AT91" s="851"/>
      <c r="AU91" s="851"/>
    </row>
    <row r="92" spans="1:58" ht="28.5" customHeight="1" x14ac:dyDescent="0.2">
      <c r="B92" s="1065" t="s">
        <v>1093</v>
      </c>
      <c r="C92" s="1063" t="s">
        <v>1061</v>
      </c>
      <c r="D92" s="1083"/>
      <c r="E92" s="1083"/>
      <c r="F92" s="1083"/>
      <c r="G92" s="1083"/>
      <c r="H92" s="1062"/>
      <c r="I92" s="1084"/>
      <c r="J92" s="1985"/>
      <c r="K92" s="1986"/>
      <c r="L92" s="847"/>
      <c r="M92" s="847"/>
      <c r="N92" s="847"/>
      <c r="O92" s="847"/>
      <c r="P92" s="847"/>
      <c r="Q92" s="847"/>
      <c r="R92" s="847"/>
      <c r="S92" s="847"/>
      <c r="T92" s="847"/>
      <c r="U92" s="847"/>
      <c r="V92" s="847"/>
      <c r="W92" s="847"/>
      <c r="X92" s="847"/>
      <c r="Y92" s="847"/>
      <c r="Z92" s="847"/>
      <c r="AA92" s="847"/>
      <c r="AB92" s="847"/>
      <c r="AC92" s="847"/>
      <c r="AD92" s="847"/>
      <c r="AE92" s="851"/>
      <c r="AF92" s="851"/>
      <c r="AG92" s="851"/>
      <c r="AH92" s="851"/>
      <c r="AI92" s="851"/>
      <c r="AJ92" s="851"/>
      <c r="AK92" s="851"/>
      <c r="AL92" s="851"/>
      <c r="AM92" s="851"/>
      <c r="AN92" s="851"/>
      <c r="AO92" s="851"/>
      <c r="AP92" s="851"/>
      <c r="AQ92" s="851"/>
      <c r="AR92" s="851"/>
      <c r="AS92" s="851"/>
      <c r="AT92" s="851"/>
      <c r="AU92" s="851"/>
    </row>
    <row r="93" spans="1:58" ht="28.5" customHeight="1" x14ac:dyDescent="0.2">
      <c r="B93" s="1065" t="s">
        <v>1068</v>
      </c>
      <c r="C93" s="1063" t="s">
        <v>1062</v>
      </c>
      <c r="D93" s="1083"/>
      <c r="E93" s="1083"/>
      <c r="F93" s="1083"/>
      <c r="G93" s="1083"/>
      <c r="H93" s="1062"/>
      <c r="I93" s="1084"/>
      <c r="J93" s="1971"/>
      <c r="K93" s="1972"/>
      <c r="L93" s="847"/>
      <c r="M93" s="847"/>
      <c r="N93" s="847"/>
      <c r="O93" s="847"/>
      <c r="P93" s="847"/>
      <c r="Q93" s="847"/>
      <c r="R93" s="847"/>
      <c r="S93" s="847"/>
      <c r="T93" s="847"/>
      <c r="U93" s="847"/>
      <c r="V93" s="847"/>
      <c r="W93" s="847"/>
      <c r="X93" s="847"/>
      <c r="Y93" s="847"/>
      <c r="Z93" s="847"/>
      <c r="AA93" s="847"/>
      <c r="AB93" s="847"/>
      <c r="AC93" s="847"/>
      <c r="AD93" s="847"/>
      <c r="AE93" s="851"/>
      <c r="AF93" s="851"/>
      <c r="AG93" s="851"/>
      <c r="AH93" s="851"/>
      <c r="AI93" s="851"/>
      <c r="AJ93" s="851"/>
      <c r="AK93" s="851"/>
      <c r="AL93" s="851"/>
      <c r="AM93" s="851"/>
      <c r="AN93" s="851"/>
      <c r="AO93" s="851"/>
      <c r="AP93" s="851"/>
      <c r="AQ93" s="851"/>
      <c r="AR93" s="851"/>
      <c r="AS93" s="851"/>
      <c r="AT93" s="851"/>
      <c r="AU93" s="851"/>
    </row>
    <row r="94" spans="1:58" ht="28.5" customHeight="1" thickBot="1" x14ac:dyDescent="0.25">
      <c r="B94" s="1240" t="s">
        <v>1069</v>
      </c>
      <c r="C94" s="1064" t="s">
        <v>1063</v>
      </c>
      <c r="D94" s="1088"/>
      <c r="E94" s="1088"/>
      <c r="F94" s="1088"/>
      <c r="G94" s="1088"/>
      <c r="H94" s="1243"/>
      <c r="I94" s="1089"/>
      <c r="J94" s="1981"/>
      <c r="K94" s="1982"/>
      <c r="L94" s="847"/>
      <c r="M94" s="847"/>
      <c r="N94" s="847"/>
      <c r="O94" s="847"/>
      <c r="P94" s="847"/>
      <c r="Q94" s="847"/>
      <c r="R94" s="847"/>
      <c r="S94" s="847"/>
      <c r="T94" s="847"/>
      <c r="U94" s="847"/>
      <c r="V94" s="847"/>
      <c r="W94" s="847"/>
      <c r="X94" s="847"/>
      <c r="Y94" s="847"/>
      <c r="Z94" s="847"/>
      <c r="AA94" s="847"/>
      <c r="AB94" s="847"/>
      <c r="AC94" s="847"/>
      <c r="AD94" s="847"/>
      <c r="AE94" s="851"/>
      <c r="AF94" s="851"/>
      <c r="AG94" s="851"/>
      <c r="AH94" s="851"/>
      <c r="AI94" s="851"/>
      <c r="AJ94" s="851"/>
      <c r="AK94" s="851"/>
      <c r="AL94" s="851"/>
      <c r="AM94" s="851"/>
      <c r="AN94" s="851"/>
      <c r="AO94" s="851"/>
      <c r="AP94" s="851"/>
      <c r="AQ94" s="851"/>
      <c r="AR94" s="851"/>
      <c r="AS94" s="851"/>
      <c r="AT94" s="851"/>
      <c r="AU94" s="851"/>
    </row>
    <row r="95" spans="1:58" ht="79.5" customHeight="1" x14ac:dyDescent="0.2">
      <c r="B95" s="1965" t="s">
        <v>1089</v>
      </c>
      <c r="C95" s="1966"/>
      <c r="D95" s="1076"/>
      <c r="E95" s="1076"/>
      <c r="F95" s="1076"/>
      <c r="G95" s="1076"/>
      <c r="H95" s="1076"/>
      <c r="I95" s="1077"/>
      <c r="J95" s="1979"/>
      <c r="K95" s="1980"/>
      <c r="L95" s="847"/>
      <c r="M95" s="847"/>
      <c r="N95" s="847"/>
      <c r="O95" s="847"/>
      <c r="P95" s="847"/>
      <c r="Q95" s="847"/>
      <c r="R95" s="847"/>
      <c r="S95" s="847"/>
      <c r="T95" s="847"/>
      <c r="U95" s="847"/>
      <c r="V95" s="847"/>
      <c r="W95" s="847"/>
      <c r="X95" s="847"/>
      <c r="Y95" s="847"/>
      <c r="Z95" s="847"/>
      <c r="AA95" s="847"/>
      <c r="AB95" s="847"/>
      <c r="AC95" s="847"/>
      <c r="AD95" s="847"/>
      <c r="AE95" s="851"/>
      <c r="AF95" s="851"/>
      <c r="AG95" s="851"/>
      <c r="AH95" s="851"/>
      <c r="AI95" s="851"/>
      <c r="AJ95" s="851"/>
      <c r="AK95" s="851"/>
      <c r="AL95" s="851"/>
      <c r="AM95" s="851"/>
      <c r="AN95" s="851"/>
      <c r="AO95" s="851"/>
      <c r="AP95" s="851"/>
      <c r="AQ95" s="851"/>
      <c r="AR95" s="851"/>
      <c r="AS95" s="851"/>
      <c r="AT95" s="851"/>
      <c r="AU95" s="851"/>
    </row>
    <row r="96" spans="1:58" ht="28.5" customHeight="1" x14ac:dyDescent="0.2">
      <c r="B96" s="1249" t="s">
        <v>1070</v>
      </c>
      <c r="C96" s="1250" t="s">
        <v>1175</v>
      </c>
      <c r="D96" s="1237" t="str">
        <f>IF(SUM(COUNTBLANK(D73),COUNTBLANK(D77),COUNTBLANK(D70))=0,(D70-D73+D77)/D70,"-")</f>
        <v>-</v>
      </c>
      <c r="E96" s="1237" t="str">
        <f t="shared" ref="E96:I96" si="7">IF(SUM(COUNTBLANK(E73),COUNTBLANK(E77),COUNTBLANK(E70))=0,(E70-E73+E77)/E70,"-")</f>
        <v>-</v>
      </c>
      <c r="F96" s="1237" t="str">
        <f t="shared" si="7"/>
        <v>-</v>
      </c>
      <c r="G96" s="1237" t="str">
        <f t="shared" si="7"/>
        <v>-</v>
      </c>
      <c r="H96" s="1237" t="str">
        <f t="shared" si="7"/>
        <v>-</v>
      </c>
      <c r="I96" s="1238" t="str">
        <f t="shared" si="7"/>
        <v>-</v>
      </c>
      <c r="J96" s="1971"/>
      <c r="K96" s="1972"/>
      <c r="L96" s="847"/>
      <c r="M96" s="847"/>
      <c r="N96" s="847"/>
      <c r="O96" s="847"/>
      <c r="P96" s="847"/>
      <c r="Q96" s="847"/>
      <c r="R96" s="847"/>
      <c r="S96" s="847"/>
      <c r="T96" s="847"/>
      <c r="U96" s="847"/>
      <c r="V96" s="847"/>
      <c r="W96" s="847"/>
      <c r="X96" s="847"/>
      <c r="Y96" s="847"/>
      <c r="Z96" s="847"/>
      <c r="AA96" s="847"/>
      <c r="AB96" s="847"/>
      <c r="AC96" s="847"/>
      <c r="AD96" s="847"/>
      <c r="AE96" s="851"/>
      <c r="AF96" s="851"/>
      <c r="AG96" s="851"/>
      <c r="AH96" s="851"/>
      <c r="AI96" s="851"/>
      <c r="AJ96" s="851"/>
      <c r="AK96" s="851"/>
      <c r="AL96" s="851"/>
      <c r="AM96" s="851"/>
      <c r="AN96" s="851"/>
      <c r="AO96" s="851"/>
      <c r="AP96" s="851"/>
      <c r="AQ96" s="851"/>
      <c r="AR96" s="851"/>
      <c r="AS96" s="851"/>
      <c r="AT96" s="851"/>
      <c r="AU96" s="851"/>
    </row>
    <row r="97" spans="2:47" ht="28.5" customHeight="1" x14ac:dyDescent="0.2">
      <c r="B97" s="1065" t="s">
        <v>1071</v>
      </c>
      <c r="C97" s="1063" t="s">
        <v>1059</v>
      </c>
      <c r="D97" s="1083"/>
      <c r="E97" s="1083"/>
      <c r="F97" s="1083"/>
      <c r="G97" s="1083"/>
      <c r="H97" s="1062"/>
      <c r="I97" s="1084"/>
      <c r="J97" s="1971"/>
      <c r="K97" s="1972"/>
      <c r="L97" s="847"/>
      <c r="M97" s="847"/>
      <c r="N97" s="847"/>
      <c r="O97" s="847"/>
      <c r="P97" s="847"/>
      <c r="Q97" s="847"/>
      <c r="R97" s="847"/>
      <c r="S97" s="847"/>
      <c r="T97" s="847"/>
      <c r="U97" s="847"/>
      <c r="V97" s="847"/>
      <c r="W97" s="847"/>
      <c r="X97" s="847"/>
      <c r="Y97" s="847"/>
      <c r="Z97" s="847"/>
      <c r="AA97" s="847"/>
      <c r="AB97" s="847"/>
      <c r="AC97" s="847"/>
      <c r="AD97" s="847"/>
      <c r="AE97" s="851"/>
      <c r="AF97" s="851"/>
      <c r="AG97" s="851"/>
      <c r="AH97" s="851"/>
      <c r="AI97" s="851"/>
      <c r="AJ97" s="851"/>
      <c r="AK97" s="851"/>
      <c r="AL97" s="851"/>
      <c r="AM97" s="851"/>
      <c r="AN97" s="851"/>
      <c r="AO97" s="851"/>
      <c r="AP97" s="851"/>
      <c r="AQ97" s="851"/>
      <c r="AR97" s="851"/>
      <c r="AS97" s="851"/>
      <c r="AT97" s="851"/>
      <c r="AU97" s="851"/>
    </row>
    <row r="98" spans="2:47" ht="28.5" customHeight="1" x14ac:dyDescent="0.2">
      <c r="B98" s="1065" t="s">
        <v>1072</v>
      </c>
      <c r="C98" s="1063" t="s">
        <v>1060</v>
      </c>
      <c r="D98" s="1083"/>
      <c r="E98" s="1083"/>
      <c r="F98" s="1083"/>
      <c r="G98" s="1083"/>
      <c r="H98" s="1062"/>
      <c r="I98" s="1084"/>
      <c r="J98" s="1971"/>
      <c r="K98" s="1972"/>
      <c r="L98" s="847"/>
      <c r="M98" s="847"/>
      <c r="N98" s="847"/>
      <c r="O98" s="847"/>
      <c r="P98" s="847"/>
      <c r="Q98" s="847"/>
      <c r="R98" s="847"/>
      <c r="S98" s="847"/>
      <c r="T98" s="847"/>
      <c r="U98" s="847"/>
      <c r="V98" s="847"/>
      <c r="W98" s="847"/>
      <c r="X98" s="847"/>
      <c r="Y98" s="847"/>
      <c r="Z98" s="847"/>
      <c r="AA98" s="847"/>
      <c r="AB98" s="847"/>
      <c r="AC98" s="847"/>
      <c r="AD98" s="847"/>
      <c r="AE98" s="851"/>
      <c r="AF98" s="851"/>
      <c r="AG98" s="851"/>
      <c r="AH98" s="851"/>
      <c r="AI98" s="851"/>
      <c r="AJ98" s="851"/>
      <c r="AK98" s="851"/>
      <c r="AL98" s="851"/>
      <c r="AM98" s="851"/>
      <c r="AN98" s="851"/>
      <c r="AO98" s="851"/>
      <c r="AP98" s="851"/>
      <c r="AQ98" s="851"/>
      <c r="AR98" s="851"/>
      <c r="AS98" s="851"/>
      <c r="AT98" s="851"/>
      <c r="AU98" s="851"/>
    </row>
    <row r="99" spans="2:47" ht="28.5" customHeight="1" x14ac:dyDescent="0.2">
      <c r="B99" s="1065" t="s">
        <v>1094</v>
      </c>
      <c r="C99" s="1063" t="s">
        <v>1061</v>
      </c>
      <c r="D99" s="1083"/>
      <c r="E99" s="1083"/>
      <c r="F99" s="1083"/>
      <c r="G99" s="1083"/>
      <c r="H99" s="1062"/>
      <c r="I99" s="1084"/>
      <c r="J99" s="1985"/>
      <c r="K99" s="1986"/>
      <c r="L99" s="847"/>
      <c r="M99" s="847"/>
      <c r="N99" s="847"/>
      <c r="O99" s="847"/>
      <c r="P99" s="847"/>
      <c r="Q99" s="847"/>
      <c r="R99" s="847"/>
      <c r="S99" s="847"/>
      <c r="T99" s="847"/>
      <c r="U99" s="847"/>
      <c r="V99" s="847"/>
      <c r="W99" s="847"/>
      <c r="X99" s="847"/>
      <c r="Y99" s="847"/>
      <c r="Z99" s="847"/>
      <c r="AA99" s="847"/>
      <c r="AB99" s="847"/>
      <c r="AC99" s="847"/>
      <c r="AD99" s="847"/>
      <c r="AE99" s="851"/>
      <c r="AF99" s="851"/>
      <c r="AG99" s="851"/>
      <c r="AH99" s="851"/>
      <c r="AI99" s="851"/>
      <c r="AJ99" s="851"/>
      <c r="AK99" s="851"/>
      <c r="AL99" s="851"/>
      <c r="AM99" s="851"/>
      <c r="AN99" s="851"/>
      <c r="AO99" s="851"/>
      <c r="AP99" s="851"/>
      <c r="AQ99" s="851"/>
      <c r="AR99" s="851"/>
      <c r="AS99" s="851"/>
      <c r="AT99" s="851"/>
      <c r="AU99" s="851"/>
    </row>
    <row r="100" spans="2:47" ht="28.5" customHeight="1" x14ac:dyDescent="0.2">
      <c r="B100" s="1065" t="s">
        <v>1074</v>
      </c>
      <c r="C100" s="1063" t="s">
        <v>1062</v>
      </c>
      <c r="D100" s="1083"/>
      <c r="E100" s="1083"/>
      <c r="F100" s="1083"/>
      <c r="G100" s="1083"/>
      <c r="H100" s="1062"/>
      <c r="I100" s="1084"/>
      <c r="J100" s="1971"/>
      <c r="K100" s="1972"/>
      <c r="L100" s="847"/>
      <c r="M100" s="847"/>
      <c r="N100" s="847"/>
      <c r="O100" s="847"/>
      <c r="P100" s="847"/>
      <c r="Q100" s="847"/>
      <c r="R100" s="847"/>
      <c r="S100" s="847"/>
      <c r="T100" s="847"/>
      <c r="U100" s="847"/>
      <c r="V100" s="847"/>
      <c r="W100" s="847"/>
      <c r="X100" s="847"/>
      <c r="Y100" s="847"/>
      <c r="Z100" s="847"/>
      <c r="AA100" s="847"/>
      <c r="AB100" s="847"/>
      <c r="AC100" s="847"/>
      <c r="AD100" s="847"/>
      <c r="AE100" s="851"/>
      <c r="AF100" s="851"/>
      <c r="AG100" s="851"/>
      <c r="AH100" s="851"/>
      <c r="AI100" s="851"/>
      <c r="AJ100" s="851"/>
      <c r="AK100" s="851"/>
      <c r="AL100" s="851"/>
      <c r="AM100" s="851"/>
      <c r="AN100" s="851"/>
      <c r="AO100" s="851"/>
      <c r="AP100" s="851"/>
      <c r="AQ100" s="851"/>
      <c r="AR100" s="851"/>
      <c r="AS100" s="851"/>
      <c r="AT100" s="851"/>
      <c r="AU100" s="851"/>
    </row>
    <row r="101" spans="2:47" ht="28.5" customHeight="1" thickBot="1" x14ac:dyDescent="0.25">
      <c r="B101" s="1240" t="s">
        <v>1075</v>
      </c>
      <c r="C101" s="1064" t="s">
        <v>1063</v>
      </c>
      <c r="D101" s="1088"/>
      <c r="E101" s="1088"/>
      <c r="F101" s="1088"/>
      <c r="G101" s="1088"/>
      <c r="H101" s="1243"/>
      <c r="I101" s="1089"/>
      <c r="J101" s="1981"/>
      <c r="K101" s="1982"/>
      <c r="L101" s="847"/>
      <c r="M101" s="847"/>
      <c r="N101" s="847"/>
      <c r="O101" s="847"/>
      <c r="P101" s="847"/>
      <c r="Q101" s="847"/>
      <c r="R101" s="847"/>
      <c r="S101" s="847"/>
      <c r="T101" s="847"/>
      <c r="U101" s="847"/>
      <c r="V101" s="847"/>
      <c r="W101" s="847"/>
      <c r="X101" s="847"/>
      <c r="Y101" s="847"/>
      <c r="Z101" s="847"/>
      <c r="AA101" s="847"/>
      <c r="AB101" s="847"/>
      <c r="AC101" s="847"/>
      <c r="AD101" s="847"/>
      <c r="AE101" s="851"/>
      <c r="AF101" s="851"/>
      <c r="AG101" s="851"/>
      <c r="AH101" s="851"/>
      <c r="AI101" s="851"/>
      <c r="AJ101" s="851"/>
      <c r="AK101" s="851"/>
      <c r="AL101" s="851"/>
      <c r="AM101" s="851"/>
      <c r="AN101" s="851"/>
      <c r="AO101" s="851"/>
      <c r="AP101" s="851"/>
      <c r="AQ101" s="851"/>
      <c r="AR101" s="851"/>
      <c r="AS101" s="851"/>
      <c r="AT101" s="851"/>
      <c r="AU101" s="851"/>
    </row>
    <row r="102" spans="2:47" ht="39" customHeight="1" x14ac:dyDescent="0.2">
      <c r="B102" s="1965" t="s">
        <v>1174</v>
      </c>
      <c r="C102" s="1966"/>
      <c r="D102" s="1076"/>
      <c r="E102" s="1076"/>
      <c r="F102" s="1076"/>
      <c r="G102" s="1076"/>
      <c r="H102" s="1076"/>
      <c r="I102" s="1077"/>
      <c r="J102" s="1979"/>
      <c r="K102" s="1980"/>
      <c r="L102" s="847"/>
      <c r="M102" s="847"/>
      <c r="N102" s="847"/>
      <c r="O102" s="847"/>
      <c r="P102" s="847"/>
      <c r="Q102" s="847"/>
      <c r="R102" s="847"/>
      <c r="S102" s="847"/>
      <c r="T102" s="847"/>
      <c r="U102" s="847"/>
      <c r="V102" s="847"/>
      <c r="W102" s="847"/>
      <c r="X102" s="847"/>
      <c r="Y102" s="847"/>
      <c r="Z102" s="847"/>
      <c r="AA102" s="847"/>
      <c r="AB102" s="847"/>
      <c r="AC102" s="847"/>
      <c r="AD102" s="847"/>
      <c r="AE102" s="851"/>
      <c r="AF102" s="851"/>
      <c r="AG102" s="851"/>
      <c r="AH102" s="851"/>
      <c r="AI102" s="851"/>
      <c r="AJ102" s="851"/>
      <c r="AK102" s="851"/>
      <c r="AL102" s="851"/>
      <c r="AM102" s="851"/>
      <c r="AN102" s="851"/>
      <c r="AO102" s="851"/>
      <c r="AP102" s="851"/>
      <c r="AQ102" s="851"/>
      <c r="AR102" s="851"/>
      <c r="AS102" s="851"/>
      <c r="AT102" s="851"/>
      <c r="AU102" s="851"/>
    </row>
    <row r="103" spans="2:47" ht="28.5" customHeight="1" x14ac:dyDescent="0.2">
      <c r="B103" s="1249" t="s">
        <v>1076</v>
      </c>
      <c r="C103" s="1250" t="s">
        <v>1175</v>
      </c>
      <c r="D103" s="1237" t="str">
        <f>IF(SUM(COUNTBLANK(D75),COUNTBLANK(D76),COUNTBLANK(D78))=0,(D75+D76)/D78,"-")</f>
        <v>-</v>
      </c>
      <c r="E103" s="1237" t="str">
        <f t="shared" ref="E103:I103" si="8">IF(SUM(COUNTBLANK(E75),COUNTBLANK(E76),COUNTBLANK(E78))=0,(E75+E76)/E78,"-")</f>
        <v>-</v>
      </c>
      <c r="F103" s="1237" t="str">
        <f t="shared" si="8"/>
        <v>-</v>
      </c>
      <c r="G103" s="1237" t="str">
        <f t="shared" si="8"/>
        <v>-</v>
      </c>
      <c r="H103" s="1237" t="str">
        <f t="shared" si="8"/>
        <v>-</v>
      </c>
      <c r="I103" s="1238" t="str">
        <f t="shared" si="8"/>
        <v>-</v>
      </c>
      <c r="J103" s="1971"/>
      <c r="K103" s="1972"/>
      <c r="L103" s="847"/>
      <c r="M103" s="847"/>
      <c r="N103" s="847"/>
      <c r="O103" s="847"/>
      <c r="P103" s="847"/>
      <c r="Q103" s="847"/>
      <c r="R103" s="847"/>
      <c r="S103" s="847"/>
      <c r="T103" s="847"/>
      <c r="U103" s="847"/>
      <c r="V103" s="847"/>
      <c r="W103" s="847"/>
      <c r="X103" s="847"/>
      <c r="Y103" s="847"/>
      <c r="Z103" s="847"/>
      <c r="AA103" s="847"/>
      <c r="AB103" s="847"/>
      <c r="AC103" s="847"/>
      <c r="AD103" s="847"/>
      <c r="AE103" s="851"/>
      <c r="AF103" s="851"/>
      <c r="AG103" s="851"/>
      <c r="AH103" s="851"/>
      <c r="AI103" s="851"/>
      <c r="AJ103" s="851"/>
      <c r="AK103" s="851"/>
      <c r="AL103" s="851"/>
      <c r="AM103" s="851"/>
      <c r="AN103" s="851"/>
      <c r="AO103" s="851"/>
      <c r="AP103" s="851"/>
      <c r="AQ103" s="851"/>
      <c r="AR103" s="851"/>
      <c r="AS103" s="851"/>
      <c r="AT103" s="851"/>
      <c r="AU103" s="851"/>
    </row>
    <row r="104" spans="2:47" ht="28.5" customHeight="1" x14ac:dyDescent="0.2">
      <c r="B104" s="1065" t="s">
        <v>1077</v>
      </c>
      <c r="C104" s="1063" t="s">
        <v>1059</v>
      </c>
      <c r="D104" s="1083"/>
      <c r="E104" s="1083"/>
      <c r="F104" s="1083"/>
      <c r="G104" s="1083"/>
      <c r="H104" s="1062"/>
      <c r="I104" s="1084"/>
      <c r="J104" s="1971"/>
      <c r="K104" s="1972"/>
      <c r="L104" s="847"/>
      <c r="M104" s="847"/>
      <c r="N104" s="847"/>
      <c r="O104" s="847"/>
      <c r="P104" s="847"/>
      <c r="Q104" s="847"/>
      <c r="R104" s="847"/>
      <c r="S104" s="847"/>
      <c r="T104" s="847"/>
      <c r="U104" s="847"/>
      <c r="V104" s="847"/>
      <c r="W104" s="847"/>
      <c r="X104" s="847"/>
      <c r="Y104" s="847"/>
      <c r="Z104" s="847"/>
      <c r="AA104" s="847"/>
      <c r="AB104" s="847"/>
      <c r="AC104" s="847"/>
      <c r="AD104" s="847"/>
      <c r="AE104" s="851"/>
      <c r="AF104" s="851"/>
      <c r="AG104" s="851"/>
      <c r="AH104" s="851"/>
      <c r="AI104" s="851"/>
      <c r="AJ104" s="851"/>
      <c r="AK104" s="851"/>
      <c r="AL104" s="851"/>
      <c r="AM104" s="851"/>
      <c r="AN104" s="851"/>
      <c r="AO104" s="851"/>
      <c r="AP104" s="851"/>
      <c r="AQ104" s="851"/>
      <c r="AR104" s="851"/>
      <c r="AS104" s="851"/>
      <c r="AT104" s="851"/>
      <c r="AU104" s="851"/>
    </row>
    <row r="105" spans="2:47" ht="28.5" customHeight="1" x14ac:dyDescent="0.2">
      <c r="B105" s="1065" t="s">
        <v>1078</v>
      </c>
      <c r="C105" s="1063" t="s">
        <v>1060</v>
      </c>
      <c r="D105" s="1083"/>
      <c r="E105" s="1083"/>
      <c r="F105" s="1083"/>
      <c r="G105" s="1083"/>
      <c r="H105" s="1062"/>
      <c r="I105" s="1084"/>
      <c r="J105" s="1971"/>
      <c r="K105" s="1972"/>
      <c r="L105" s="847"/>
      <c r="M105" s="847"/>
      <c r="N105" s="847"/>
      <c r="O105" s="847"/>
      <c r="P105" s="847"/>
      <c r="Q105" s="847"/>
      <c r="R105" s="847"/>
      <c r="S105" s="847"/>
      <c r="T105" s="847"/>
      <c r="U105" s="847"/>
      <c r="V105" s="847"/>
      <c r="W105" s="847"/>
      <c r="X105" s="847"/>
      <c r="Y105" s="847"/>
      <c r="Z105" s="847"/>
      <c r="AA105" s="847"/>
      <c r="AB105" s="847"/>
      <c r="AC105" s="847"/>
      <c r="AD105" s="847"/>
      <c r="AE105" s="851"/>
      <c r="AF105" s="851"/>
      <c r="AG105" s="851"/>
      <c r="AH105" s="851"/>
      <c r="AI105" s="851"/>
      <c r="AJ105" s="851"/>
      <c r="AK105" s="851"/>
      <c r="AL105" s="851"/>
      <c r="AM105" s="851"/>
      <c r="AN105" s="851"/>
      <c r="AO105" s="851"/>
      <c r="AP105" s="851"/>
      <c r="AQ105" s="851"/>
      <c r="AR105" s="851"/>
      <c r="AS105" s="851"/>
      <c r="AT105" s="851"/>
      <c r="AU105" s="851"/>
    </row>
    <row r="106" spans="2:47" ht="28.5" customHeight="1" x14ac:dyDescent="0.2">
      <c r="B106" s="1065" t="s">
        <v>1095</v>
      </c>
      <c r="C106" s="1063" t="s">
        <v>1061</v>
      </c>
      <c r="D106" s="1083"/>
      <c r="E106" s="1083"/>
      <c r="F106" s="1083"/>
      <c r="G106" s="1083"/>
      <c r="H106" s="1062"/>
      <c r="I106" s="1084"/>
      <c r="J106" s="1985"/>
      <c r="K106" s="1986"/>
      <c r="L106" s="847"/>
      <c r="M106" s="847"/>
      <c r="N106" s="847"/>
      <c r="O106" s="847"/>
      <c r="P106" s="847"/>
      <c r="Q106" s="847"/>
      <c r="R106" s="847"/>
      <c r="S106" s="847"/>
      <c r="T106" s="847"/>
      <c r="U106" s="847"/>
      <c r="V106" s="847"/>
      <c r="W106" s="847"/>
      <c r="X106" s="847"/>
      <c r="Y106" s="847"/>
      <c r="Z106" s="847"/>
      <c r="AA106" s="847"/>
      <c r="AB106" s="847"/>
      <c r="AC106" s="847"/>
      <c r="AD106" s="847"/>
      <c r="AE106" s="851"/>
      <c r="AF106" s="851"/>
      <c r="AG106" s="851"/>
      <c r="AH106" s="851"/>
      <c r="AI106" s="851"/>
      <c r="AJ106" s="851"/>
      <c r="AK106" s="851"/>
      <c r="AL106" s="851"/>
      <c r="AM106" s="851"/>
      <c r="AN106" s="851"/>
      <c r="AO106" s="851"/>
      <c r="AP106" s="851"/>
      <c r="AQ106" s="851"/>
      <c r="AR106" s="851"/>
      <c r="AS106" s="851"/>
      <c r="AT106" s="851"/>
      <c r="AU106" s="851"/>
    </row>
    <row r="107" spans="2:47" ht="28.5" customHeight="1" x14ac:dyDescent="0.2">
      <c r="B107" s="1065" t="s">
        <v>1080</v>
      </c>
      <c r="C107" s="1063" t="s">
        <v>1062</v>
      </c>
      <c r="D107" s="1083"/>
      <c r="E107" s="1083"/>
      <c r="F107" s="1083"/>
      <c r="G107" s="1083"/>
      <c r="H107" s="1062"/>
      <c r="I107" s="1084"/>
      <c r="J107" s="1971"/>
      <c r="K107" s="1972"/>
      <c r="L107" s="847"/>
      <c r="M107" s="847"/>
      <c r="N107" s="847"/>
      <c r="O107" s="847"/>
      <c r="P107" s="847"/>
      <c r="Q107" s="847"/>
      <c r="R107" s="847"/>
      <c r="S107" s="847"/>
      <c r="T107" s="847"/>
      <c r="U107" s="847"/>
      <c r="V107" s="847"/>
      <c r="W107" s="847"/>
      <c r="X107" s="847"/>
      <c r="Y107" s="847"/>
      <c r="Z107" s="847"/>
      <c r="AA107" s="847"/>
      <c r="AB107" s="847"/>
      <c r="AC107" s="847"/>
      <c r="AD107" s="847"/>
      <c r="AE107" s="851"/>
      <c r="AF107" s="851"/>
      <c r="AG107" s="851"/>
      <c r="AH107" s="851"/>
      <c r="AI107" s="851"/>
      <c r="AJ107" s="851"/>
      <c r="AK107" s="851"/>
      <c r="AL107" s="851"/>
      <c r="AM107" s="851"/>
      <c r="AN107" s="851"/>
      <c r="AO107" s="851"/>
      <c r="AP107" s="851"/>
      <c r="AQ107" s="851"/>
      <c r="AR107" s="851"/>
      <c r="AS107" s="851"/>
      <c r="AT107" s="851"/>
      <c r="AU107" s="851"/>
    </row>
    <row r="108" spans="2:47" ht="28.5" customHeight="1" thickBot="1" x14ac:dyDescent="0.25">
      <c r="B108" s="1240" t="s">
        <v>1081</v>
      </c>
      <c r="C108" s="1064" t="s">
        <v>1063</v>
      </c>
      <c r="D108" s="1088"/>
      <c r="E108" s="1088"/>
      <c r="F108" s="1088"/>
      <c r="G108" s="1088"/>
      <c r="H108" s="1243"/>
      <c r="I108" s="1089"/>
      <c r="J108" s="1981"/>
      <c r="K108" s="1982"/>
      <c r="L108" s="847"/>
      <c r="M108" s="847"/>
      <c r="N108" s="847"/>
      <c r="O108" s="847"/>
      <c r="P108" s="847"/>
      <c r="Q108" s="847"/>
      <c r="R108" s="847"/>
      <c r="S108" s="847"/>
      <c r="T108" s="847"/>
      <c r="U108" s="847"/>
      <c r="V108" s="847"/>
      <c r="W108" s="847"/>
      <c r="X108" s="847"/>
      <c r="Y108" s="847"/>
      <c r="Z108" s="847"/>
      <c r="AA108" s="847"/>
      <c r="AB108" s="847"/>
      <c r="AC108" s="847"/>
      <c r="AD108" s="847"/>
      <c r="AE108" s="851"/>
      <c r="AF108" s="851"/>
      <c r="AG108" s="851"/>
      <c r="AH108" s="851"/>
      <c r="AI108" s="851"/>
      <c r="AJ108" s="851"/>
      <c r="AK108" s="851"/>
      <c r="AL108" s="851"/>
      <c r="AM108" s="851"/>
      <c r="AN108" s="851"/>
      <c r="AO108" s="851"/>
      <c r="AP108" s="851"/>
      <c r="AQ108" s="851"/>
      <c r="AR108" s="851"/>
      <c r="AS108" s="851"/>
      <c r="AT108" s="851"/>
      <c r="AU108" s="851"/>
    </row>
    <row r="109" spans="2:47" ht="57.75" customHeight="1" thickBot="1" x14ac:dyDescent="0.25">
      <c r="B109" s="1965" t="s">
        <v>1067</v>
      </c>
      <c r="C109" s="1966"/>
      <c r="D109" s="1967"/>
      <c r="E109" s="1954"/>
      <c r="F109" s="1954"/>
      <c r="G109" s="1954"/>
      <c r="H109" s="1954"/>
      <c r="I109" s="1987"/>
      <c r="J109" s="1279"/>
      <c r="K109" s="1279"/>
      <c r="L109" s="847"/>
      <c r="M109" s="847"/>
      <c r="N109" s="847"/>
      <c r="O109" s="847"/>
      <c r="P109" s="847"/>
      <c r="Q109" s="847"/>
      <c r="R109" s="847"/>
      <c r="S109" s="847"/>
      <c r="T109" s="847"/>
      <c r="U109" s="847"/>
      <c r="V109" s="847"/>
      <c r="W109" s="847"/>
      <c r="X109" s="847"/>
      <c r="Y109" s="847"/>
      <c r="Z109" s="847"/>
      <c r="AA109" s="847"/>
      <c r="AB109" s="847"/>
      <c r="AC109" s="847"/>
      <c r="AD109" s="847"/>
      <c r="AE109" s="851"/>
      <c r="AF109" s="851"/>
      <c r="AG109" s="851"/>
      <c r="AH109" s="851"/>
      <c r="AI109" s="851"/>
      <c r="AJ109" s="851"/>
      <c r="AK109" s="851"/>
      <c r="AL109" s="851"/>
      <c r="AM109" s="851"/>
      <c r="AN109" s="851"/>
      <c r="AO109" s="851"/>
      <c r="AP109" s="851"/>
      <c r="AQ109" s="851"/>
      <c r="AR109" s="851"/>
      <c r="AS109" s="851"/>
      <c r="AT109" s="851"/>
      <c r="AU109" s="851"/>
    </row>
    <row r="110" spans="2:47" ht="37.5" customHeight="1" x14ac:dyDescent="0.2">
      <c r="B110" s="934" t="s">
        <v>1082</v>
      </c>
      <c r="C110" s="935" t="s">
        <v>872</v>
      </c>
      <c r="D110" s="966" t="s">
        <v>873</v>
      </c>
      <c r="E110" s="966" t="s">
        <v>873</v>
      </c>
      <c r="F110" s="966" t="s">
        <v>873</v>
      </c>
      <c r="G110" s="966" t="s">
        <v>873</v>
      </c>
      <c r="H110" s="966" t="s">
        <v>873</v>
      </c>
      <c r="I110" s="861" t="s">
        <v>873</v>
      </c>
      <c r="J110" s="847"/>
      <c r="K110" s="847"/>
      <c r="L110" s="847"/>
      <c r="M110" s="847"/>
      <c r="N110" s="847"/>
      <c r="O110" s="847"/>
      <c r="P110" s="847"/>
      <c r="Q110" s="847"/>
      <c r="R110" s="847"/>
      <c r="S110" s="847"/>
      <c r="T110" s="847"/>
      <c r="U110" s="847"/>
      <c r="V110" s="847"/>
      <c r="W110" s="847"/>
      <c r="X110" s="847"/>
      <c r="Y110" s="847"/>
      <c r="Z110" s="847"/>
      <c r="AA110" s="847"/>
      <c r="AB110" s="847"/>
      <c r="AC110" s="847"/>
      <c r="AD110" s="847"/>
      <c r="AE110" s="851"/>
      <c r="AF110" s="851"/>
      <c r="AG110" s="851"/>
      <c r="AH110" s="851"/>
      <c r="AI110" s="851"/>
      <c r="AJ110" s="851"/>
      <c r="AK110" s="851"/>
      <c r="AL110" s="851"/>
      <c r="AM110" s="851"/>
      <c r="AN110" s="851"/>
      <c r="AO110" s="851"/>
      <c r="AP110" s="851"/>
      <c r="AQ110" s="851"/>
      <c r="AR110" s="851"/>
      <c r="AS110" s="851"/>
      <c r="AT110" s="851"/>
      <c r="AU110" s="851"/>
    </row>
    <row r="111" spans="2:47" ht="44.25" customHeight="1" thickBot="1" x14ac:dyDescent="0.25">
      <c r="B111" s="932" t="s">
        <v>1096</v>
      </c>
      <c r="C111" s="933" t="s">
        <v>875</v>
      </c>
      <c r="D111" s="967" t="s">
        <v>873</v>
      </c>
      <c r="E111" s="967" t="s">
        <v>873</v>
      </c>
      <c r="F111" s="967" t="s">
        <v>873</v>
      </c>
      <c r="G111" s="967" t="s">
        <v>873</v>
      </c>
      <c r="H111" s="967" t="s">
        <v>873</v>
      </c>
      <c r="I111" s="858" t="s">
        <v>873</v>
      </c>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51"/>
      <c r="AF111" s="851"/>
      <c r="AG111" s="851"/>
      <c r="AH111" s="851"/>
      <c r="AI111" s="851"/>
      <c r="AJ111" s="851"/>
      <c r="AK111" s="851"/>
      <c r="AL111" s="851"/>
      <c r="AM111" s="851"/>
      <c r="AN111" s="851"/>
      <c r="AO111" s="851"/>
      <c r="AP111" s="851"/>
      <c r="AQ111" s="851"/>
      <c r="AR111" s="851"/>
      <c r="AS111" s="851"/>
      <c r="AT111" s="851"/>
      <c r="AU111" s="851"/>
    </row>
    <row r="112" spans="2:47" ht="20.100000000000001" customHeight="1" x14ac:dyDescent="0.2">
      <c r="B112" s="1955"/>
      <c r="C112" s="1956"/>
      <c r="D112" s="874"/>
      <c r="E112" s="874"/>
      <c r="F112" s="874"/>
      <c r="G112" s="874"/>
      <c r="H112" s="874"/>
      <c r="I112" s="874"/>
      <c r="J112" s="1168"/>
      <c r="K112" s="1168"/>
      <c r="L112" s="847"/>
      <c r="M112" s="847"/>
      <c r="N112" s="847"/>
      <c r="O112" s="847"/>
      <c r="P112" s="847"/>
      <c r="Q112" s="847"/>
      <c r="R112" s="847"/>
      <c r="S112" s="847"/>
      <c r="T112" s="847"/>
      <c r="U112" s="847"/>
      <c r="V112" s="847"/>
      <c r="W112" s="847"/>
      <c r="X112" s="847"/>
      <c r="Y112" s="847"/>
      <c r="Z112" s="847"/>
      <c r="AA112" s="847"/>
      <c r="AB112" s="847"/>
      <c r="AC112" s="847"/>
      <c r="AD112" s="847"/>
      <c r="AE112" s="850"/>
      <c r="AF112" s="850"/>
      <c r="AG112" s="850"/>
      <c r="AH112" s="850"/>
      <c r="AI112" s="850"/>
      <c r="AJ112" s="850"/>
      <c r="AK112" s="850"/>
      <c r="AL112" s="850"/>
      <c r="AM112" s="850"/>
      <c r="AN112" s="850"/>
      <c r="AO112" s="850"/>
      <c r="AP112" s="850"/>
      <c r="AQ112" s="850"/>
      <c r="AR112" s="850"/>
      <c r="AS112" s="850"/>
      <c r="AT112" s="850"/>
      <c r="AU112" s="850"/>
    </row>
    <row r="113" spans="2:97" ht="20.100000000000001" customHeight="1" x14ac:dyDescent="0.2">
      <c r="B113" s="242"/>
      <c r="C113" s="632" t="s">
        <v>200</v>
      </c>
      <c r="D113" s="632" t="s">
        <v>895</v>
      </c>
      <c r="E113" s="632" t="s">
        <v>1153</v>
      </c>
      <c r="F113" s="632" t="s">
        <v>1154</v>
      </c>
      <c r="G113" s="632" t="s">
        <v>1155</v>
      </c>
      <c r="H113" s="632" t="s">
        <v>1156</v>
      </c>
      <c r="I113" s="632" t="s">
        <v>896</v>
      </c>
      <c r="J113" s="632"/>
      <c r="K113" s="632"/>
      <c r="L113" s="847"/>
      <c r="M113" s="847"/>
      <c r="N113" s="847"/>
      <c r="O113" s="847"/>
      <c r="P113" s="847"/>
      <c r="Q113" s="847"/>
      <c r="R113" s="847"/>
      <c r="S113" s="847"/>
      <c r="T113" s="847"/>
      <c r="U113" s="847"/>
      <c r="V113" s="847"/>
      <c r="W113" s="847"/>
      <c r="X113" s="847"/>
      <c r="Y113" s="847"/>
      <c r="Z113" s="847"/>
      <c r="AA113" s="847"/>
      <c r="AB113" s="847"/>
      <c r="AC113" s="847"/>
      <c r="AD113" s="847"/>
      <c r="AE113" s="632"/>
      <c r="AF113" s="632"/>
      <c r="AG113" s="632"/>
      <c r="AH113" s="632"/>
      <c r="AI113" s="632"/>
      <c r="AJ113" s="632"/>
      <c r="AK113" s="632"/>
      <c r="AL113" s="632"/>
      <c r="AM113" s="632"/>
      <c r="AN113" s="632"/>
      <c r="AO113" s="632"/>
      <c r="AP113" s="632"/>
      <c r="AQ113" s="632"/>
      <c r="AR113" s="632"/>
      <c r="AS113" s="632"/>
      <c r="AT113" s="632"/>
      <c r="AU113" s="632"/>
    </row>
    <row r="114" spans="2:97" ht="20.100000000000001" customHeight="1" x14ac:dyDescent="0.2">
      <c r="B114" s="155"/>
      <c r="C114" s="67"/>
      <c r="D114" s="67"/>
      <c r="E114" s="67"/>
      <c r="F114" s="67"/>
      <c r="G114" s="67"/>
      <c r="H114" s="67"/>
      <c r="I114" s="67"/>
      <c r="J114" s="5"/>
      <c r="K114" s="5"/>
      <c r="L114" s="847"/>
      <c r="M114" s="847"/>
      <c r="N114" s="847"/>
      <c r="O114" s="847"/>
      <c r="P114" s="847"/>
      <c r="Q114" s="847"/>
      <c r="R114" s="847"/>
      <c r="S114" s="847"/>
      <c r="T114" s="847"/>
      <c r="U114" s="847"/>
      <c r="V114" s="847"/>
      <c r="W114" s="847"/>
      <c r="X114" s="847"/>
      <c r="Y114" s="847"/>
      <c r="Z114" s="847"/>
      <c r="AA114" s="847"/>
      <c r="AB114" s="847"/>
      <c r="AC114" s="847"/>
      <c r="AD114" s="847"/>
      <c r="AE114" s="5"/>
      <c r="AF114" s="5"/>
      <c r="AG114" s="5"/>
      <c r="AH114" s="5"/>
      <c r="AI114" s="5"/>
      <c r="AJ114" s="5"/>
      <c r="AK114" s="5"/>
      <c r="AL114" s="5"/>
      <c r="AM114" s="5"/>
      <c r="AN114" s="5"/>
      <c r="AO114" s="5"/>
      <c r="AP114" s="5"/>
      <c r="AQ114" s="5"/>
      <c r="AR114" s="5"/>
      <c r="AS114" s="5"/>
      <c r="AT114" s="5"/>
      <c r="AU114" s="5"/>
      <c r="AV114" s="632"/>
    </row>
    <row r="115" spans="2:97" ht="13.5" customHeight="1" x14ac:dyDescent="0.2">
      <c r="V115" s="629"/>
      <c r="W115" s="629"/>
      <c r="X115" s="847"/>
      <c r="Y115" s="847"/>
      <c r="Z115" s="847"/>
      <c r="AA115" s="847"/>
      <c r="AB115" s="847"/>
      <c r="AC115" s="847"/>
      <c r="AD115" s="847"/>
      <c r="AE115" s="847"/>
      <c r="AF115" s="847"/>
      <c r="AG115" s="847"/>
      <c r="AH115" s="847"/>
      <c r="AI115" s="847"/>
      <c r="AJ115" s="847"/>
      <c r="AK115" s="847"/>
      <c r="AL115" s="847"/>
      <c r="AM115" s="847"/>
      <c r="AN115" s="847"/>
      <c r="AO115" s="847"/>
      <c r="AP115" s="847"/>
      <c r="AQ115" s="847"/>
      <c r="AR115" s="847"/>
      <c r="AS115" s="930"/>
      <c r="AT115" s="930"/>
      <c r="AU115" s="930"/>
      <c r="AV115" s="930"/>
      <c r="AW115" s="930"/>
      <c r="AX115" s="930"/>
      <c r="AY115" s="930"/>
      <c r="AZ115" s="930"/>
      <c r="BA115" s="930"/>
      <c r="BB115" s="930"/>
      <c r="BC115" s="930"/>
      <c r="BD115" s="930"/>
      <c r="BE115" s="930"/>
      <c r="BF115" s="930"/>
      <c r="BG115" s="930"/>
      <c r="BH115" s="5"/>
      <c r="BI115" s="5"/>
    </row>
    <row r="116" spans="2:97" ht="27.75" customHeight="1" x14ac:dyDescent="0.2">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G116" s="629"/>
      <c r="BH116" s="629"/>
      <c r="BI116" s="629"/>
      <c r="BJ116" s="847"/>
      <c r="BK116" s="847"/>
      <c r="BL116" s="847"/>
      <c r="BM116" s="847"/>
      <c r="BN116" s="847"/>
      <c r="BO116" s="847"/>
      <c r="BP116" s="847"/>
      <c r="BQ116" s="847"/>
      <c r="BR116" s="847"/>
      <c r="BS116" s="847"/>
      <c r="BT116" s="847"/>
      <c r="BU116" s="847"/>
      <c r="BV116" s="847"/>
      <c r="BW116" s="847"/>
      <c r="BX116" s="847"/>
      <c r="BY116" s="847"/>
      <c r="BZ116" s="847"/>
      <c r="CA116" s="847"/>
      <c r="CB116" s="847"/>
      <c r="CC116" s="930"/>
      <c r="CD116" s="930"/>
      <c r="CE116" s="930"/>
      <c r="CF116" s="930"/>
      <c r="CG116" s="930"/>
      <c r="CH116" s="930"/>
      <c r="CI116" s="930"/>
      <c r="CJ116" s="930"/>
      <c r="CK116" s="930"/>
      <c r="CL116" s="930"/>
      <c r="CM116" s="930"/>
      <c r="CN116" s="930"/>
      <c r="CO116" s="930"/>
      <c r="CP116" s="930"/>
      <c r="CQ116" s="930"/>
      <c r="CR116" s="930"/>
      <c r="CS116" s="629"/>
    </row>
    <row r="117" spans="2:97" ht="27.75" customHeight="1" x14ac:dyDescent="0.25">
      <c r="B117" s="66" t="s">
        <v>706</v>
      </c>
      <c r="C117" s="63"/>
      <c r="D117" s="63"/>
      <c r="E117" s="63"/>
      <c r="F117" s="63"/>
      <c r="G117" s="63"/>
      <c r="H117" s="63"/>
      <c r="I117" s="63"/>
      <c r="J117" s="63"/>
      <c r="K117" s="63"/>
      <c r="L117" s="63"/>
      <c r="M117" s="63"/>
      <c r="N117" s="1091"/>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5"/>
      <c r="BG117" s="629"/>
      <c r="BH117" s="629"/>
      <c r="BI117" s="629"/>
      <c r="BJ117" s="629"/>
      <c r="BK117" s="629"/>
      <c r="BL117" s="629"/>
      <c r="BM117" s="629"/>
      <c r="BN117" s="629"/>
      <c r="BO117" s="629"/>
      <c r="BP117" s="629"/>
      <c r="BQ117" s="629"/>
      <c r="BR117" s="629"/>
      <c r="BS117" s="629"/>
      <c r="BT117" s="629"/>
      <c r="BU117" s="629"/>
      <c r="BV117" s="629"/>
      <c r="BW117" s="629"/>
      <c r="BX117" s="629"/>
      <c r="BY117" s="629"/>
      <c r="BZ117" s="629"/>
      <c r="CA117" s="930"/>
      <c r="CB117" s="930"/>
      <c r="CC117" s="930"/>
      <c r="CD117" s="930"/>
      <c r="CE117" s="930"/>
      <c r="CF117" s="930"/>
      <c r="CG117" s="930"/>
      <c r="CH117" s="930"/>
      <c r="CI117" s="930"/>
      <c r="CJ117" s="930"/>
      <c r="CK117" s="930"/>
      <c r="CL117" s="930"/>
      <c r="CM117" s="930"/>
      <c r="CN117" s="930"/>
      <c r="CO117" s="930"/>
      <c r="CP117" s="930"/>
      <c r="CQ117" s="930"/>
      <c r="CR117" s="930"/>
      <c r="CS117" s="629"/>
    </row>
    <row r="118" spans="2:97" ht="27.75" customHeight="1" x14ac:dyDescent="0.2">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row>
    <row r="119" spans="2:97" ht="20.100000000000001" customHeight="1" x14ac:dyDescent="0.2">
      <c r="B119" s="155"/>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row>
    <row r="120" spans="2:97" ht="20.100000000000001" customHeight="1" x14ac:dyDescent="0.2">
      <c r="B120" s="155"/>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row>
    <row r="121" spans="2:97" ht="14.25" customHeight="1" x14ac:dyDescent="0.2">
      <c r="B121" s="155"/>
      <c r="C121" s="67"/>
      <c r="D121" s="841" t="s">
        <v>76</v>
      </c>
      <c r="E121" s="841" t="s">
        <v>77</v>
      </c>
      <c r="F121" s="841" t="s">
        <v>78</v>
      </c>
      <c r="G121" s="841" t="s">
        <v>79</v>
      </c>
      <c r="H121" s="841" t="s">
        <v>80</v>
      </c>
      <c r="I121" s="841" t="s">
        <v>81</v>
      </c>
      <c r="J121" s="1957" t="s">
        <v>468</v>
      </c>
      <c r="K121" s="1957"/>
      <c r="L121" s="847"/>
      <c r="M121" s="847"/>
      <c r="N121" s="847"/>
      <c r="O121" s="847"/>
      <c r="P121" s="847"/>
      <c r="Q121" s="847"/>
      <c r="R121" s="847"/>
      <c r="S121" s="847"/>
      <c r="T121" s="847"/>
      <c r="U121" s="847"/>
      <c r="V121" s="847"/>
      <c r="W121" s="847"/>
      <c r="X121" s="847"/>
      <c r="Y121" s="847"/>
      <c r="Z121" s="847"/>
      <c r="AA121" s="847"/>
      <c r="AB121" s="847"/>
      <c r="AC121" s="847"/>
      <c r="AD121" s="847"/>
      <c r="AE121" s="847"/>
      <c r="AF121" s="847"/>
      <c r="AG121" s="847"/>
      <c r="AH121" s="847"/>
      <c r="AI121" s="847"/>
      <c r="AJ121" s="847"/>
      <c r="AK121" s="847"/>
      <c r="AL121" s="847"/>
      <c r="AM121" s="847"/>
      <c r="AN121" s="847"/>
      <c r="AO121" s="847"/>
      <c r="AP121" s="847"/>
      <c r="AQ121" s="847"/>
      <c r="AR121" s="847"/>
      <c r="AS121" s="847"/>
      <c r="AT121" s="847"/>
      <c r="AU121" s="847"/>
    </row>
    <row r="122" spans="2:97" ht="36.950000000000003" customHeight="1" x14ac:dyDescent="0.2">
      <c r="C122" s="154"/>
      <c r="D122" s="1943" t="s">
        <v>1468</v>
      </c>
      <c r="E122" s="1944"/>
      <c r="F122" s="1944"/>
      <c r="G122" s="1944"/>
      <c r="H122" s="1944"/>
      <c r="I122" s="1958"/>
      <c r="J122" s="1959" t="s">
        <v>1307</v>
      </c>
      <c r="K122" s="1960"/>
      <c r="L122" s="847"/>
      <c r="M122" s="847"/>
      <c r="N122" s="847"/>
      <c r="O122" s="847"/>
      <c r="P122" s="847"/>
      <c r="Q122" s="847"/>
      <c r="R122" s="847"/>
      <c r="S122" s="847"/>
      <c r="T122" s="847"/>
      <c r="U122" s="847"/>
      <c r="V122" s="847"/>
      <c r="W122" s="847"/>
      <c r="X122" s="847"/>
      <c r="Y122" s="847"/>
      <c r="Z122" s="847"/>
      <c r="AA122" s="847"/>
      <c r="AB122" s="847"/>
      <c r="AC122" s="847"/>
      <c r="AD122" s="628"/>
      <c r="AE122" s="628"/>
      <c r="AF122" s="628"/>
      <c r="AG122" s="628"/>
      <c r="AH122" s="628"/>
      <c r="AI122" s="628"/>
      <c r="AJ122" s="628"/>
      <c r="AK122" s="628"/>
      <c r="AL122" s="628"/>
      <c r="AM122" s="628"/>
      <c r="AN122" s="628"/>
      <c r="AO122" s="628"/>
      <c r="AP122" s="628"/>
      <c r="AQ122" s="628"/>
      <c r="AR122" s="628"/>
      <c r="AS122" s="628"/>
      <c r="AT122" s="628"/>
      <c r="AU122" s="628"/>
    </row>
    <row r="123" spans="2:97" ht="117" customHeight="1" thickBot="1" x14ac:dyDescent="0.25">
      <c r="C123" s="154"/>
      <c r="D123" s="910">
        <v>2020</v>
      </c>
      <c r="E123" s="910">
        <v>2021</v>
      </c>
      <c r="F123" s="910">
        <v>2022</v>
      </c>
      <c r="G123" s="910">
        <v>2023</v>
      </c>
      <c r="H123" s="910">
        <v>2024</v>
      </c>
      <c r="I123" s="1343" t="s">
        <v>837</v>
      </c>
      <c r="J123" s="1959"/>
      <c r="K123" s="1960"/>
      <c r="L123" s="847"/>
      <c r="M123" s="847"/>
      <c r="N123" s="847"/>
      <c r="O123" s="847"/>
      <c r="P123" s="847"/>
      <c r="Q123" s="847"/>
      <c r="R123" s="847"/>
      <c r="S123" s="847"/>
      <c r="T123" s="847"/>
      <c r="U123" s="847"/>
      <c r="V123" s="847"/>
      <c r="W123" s="847"/>
      <c r="X123" s="847"/>
      <c r="Y123" s="847"/>
      <c r="Z123" s="847"/>
      <c r="AA123" s="847"/>
      <c r="AB123" s="847"/>
      <c r="AC123" s="847"/>
      <c r="AD123" s="628"/>
      <c r="AE123" s="628"/>
      <c r="AF123" s="628"/>
      <c r="AG123" s="628"/>
      <c r="AH123" s="628"/>
      <c r="AI123" s="628"/>
      <c r="AJ123" s="628"/>
      <c r="AK123" s="628"/>
      <c r="AL123" s="628"/>
      <c r="AM123" s="628"/>
      <c r="AN123" s="628"/>
      <c r="AO123" s="628"/>
      <c r="AP123" s="628"/>
      <c r="AQ123" s="628"/>
      <c r="AR123" s="628"/>
      <c r="AS123" s="628"/>
      <c r="AT123" s="628"/>
      <c r="AU123" s="628"/>
    </row>
    <row r="124" spans="2:97" ht="48" customHeight="1" x14ac:dyDescent="0.2">
      <c r="B124" s="1067" t="s">
        <v>1049</v>
      </c>
      <c r="C124" s="1068"/>
      <c r="D124" s="1070"/>
      <c r="E124" s="1070"/>
      <c r="F124" s="1070"/>
      <c r="G124" s="1070"/>
      <c r="H124" s="1070"/>
      <c r="I124" s="1071"/>
      <c r="J124" s="1961"/>
      <c r="K124" s="1962"/>
      <c r="L124" s="847"/>
      <c r="M124" s="847"/>
      <c r="N124" s="847"/>
      <c r="O124" s="847"/>
      <c r="P124" s="847"/>
      <c r="Q124" s="847"/>
      <c r="R124" s="847"/>
      <c r="S124" s="847"/>
      <c r="T124" s="847"/>
      <c r="U124" s="847"/>
      <c r="V124" s="847"/>
      <c r="W124" s="847"/>
      <c r="X124" s="847"/>
      <c r="Y124" s="847"/>
      <c r="Z124" s="847"/>
      <c r="AA124" s="847"/>
      <c r="AB124" s="847"/>
      <c r="AC124" s="847"/>
      <c r="AD124" s="188"/>
      <c r="AE124" s="188"/>
      <c r="AF124" s="188"/>
      <c r="AG124" s="188"/>
      <c r="AH124" s="188"/>
      <c r="AI124" s="188"/>
      <c r="AJ124" s="188"/>
      <c r="AK124" s="188"/>
      <c r="AL124" s="188"/>
      <c r="AM124" s="188"/>
      <c r="AN124" s="188"/>
      <c r="AO124" s="188"/>
      <c r="AP124" s="188"/>
      <c r="AQ124" s="188"/>
      <c r="AR124" s="188"/>
      <c r="AS124" s="188"/>
      <c r="AT124" s="188"/>
      <c r="AU124" s="188"/>
    </row>
    <row r="125" spans="2:97" ht="58.5" customHeight="1" x14ac:dyDescent="0.2">
      <c r="B125" s="1065" t="s">
        <v>841</v>
      </c>
      <c r="C125" s="1063" t="s">
        <v>888</v>
      </c>
      <c r="D125" s="853"/>
      <c r="E125" s="853"/>
      <c r="F125" s="1062"/>
      <c r="G125" s="1062"/>
      <c r="H125" s="1062"/>
      <c r="I125" s="1084"/>
      <c r="J125" s="1971"/>
      <c r="K125" s="1972"/>
      <c r="L125" s="847"/>
      <c r="M125" s="847"/>
      <c r="N125" s="847"/>
      <c r="O125" s="847"/>
      <c r="P125" s="847"/>
      <c r="Q125" s="847"/>
      <c r="R125" s="847"/>
      <c r="S125" s="847"/>
      <c r="T125" s="847"/>
      <c r="U125" s="847"/>
      <c r="V125" s="847"/>
      <c r="W125" s="847"/>
      <c r="X125" s="847"/>
      <c r="Y125" s="847"/>
      <c r="Z125" s="847"/>
      <c r="AA125" s="847"/>
      <c r="AB125" s="847"/>
      <c r="AC125" s="847"/>
      <c r="AD125" s="851"/>
      <c r="AE125" s="851"/>
      <c r="AF125" s="851"/>
      <c r="AG125" s="851"/>
      <c r="AH125" s="851"/>
      <c r="AI125" s="851"/>
      <c r="AJ125" s="851"/>
      <c r="AK125" s="851"/>
      <c r="AL125" s="851"/>
      <c r="AM125" s="851"/>
      <c r="AN125" s="851"/>
      <c r="AO125" s="851"/>
      <c r="AP125" s="851"/>
      <c r="AQ125" s="851"/>
      <c r="AR125" s="851"/>
      <c r="AS125" s="851"/>
      <c r="AT125" s="851"/>
      <c r="AU125" s="851"/>
    </row>
    <row r="126" spans="2:97" ht="50.1" customHeight="1" x14ac:dyDescent="0.2">
      <c r="B126" s="1065" t="s">
        <v>843</v>
      </c>
      <c r="C126" s="1063" t="s">
        <v>845</v>
      </c>
      <c r="D126" s="853"/>
      <c r="E126" s="853"/>
      <c r="F126" s="1062"/>
      <c r="G126" s="1062"/>
      <c r="H126" s="1062"/>
      <c r="I126" s="1084"/>
      <c r="J126" s="1971"/>
      <c r="K126" s="1972"/>
      <c r="L126" s="847"/>
      <c r="M126" s="847"/>
      <c r="N126" s="847"/>
      <c r="O126" s="847"/>
      <c r="P126" s="847"/>
      <c r="Q126" s="847"/>
      <c r="R126" s="847"/>
      <c r="S126" s="847"/>
      <c r="T126" s="847"/>
      <c r="U126" s="847"/>
      <c r="V126" s="847"/>
      <c r="W126" s="847"/>
      <c r="X126" s="847"/>
      <c r="Y126" s="847"/>
      <c r="Z126" s="847"/>
      <c r="AA126" s="847"/>
      <c r="AB126" s="847"/>
      <c r="AC126" s="847"/>
      <c r="AD126" s="851"/>
      <c r="AE126" s="851"/>
      <c r="AF126" s="851"/>
      <c r="AG126" s="851"/>
      <c r="AH126" s="851"/>
      <c r="AI126" s="851"/>
      <c r="AJ126" s="851"/>
      <c r="AK126" s="851"/>
      <c r="AL126" s="851"/>
      <c r="AM126" s="851"/>
      <c r="AN126" s="851"/>
      <c r="AO126" s="851"/>
      <c r="AP126" s="851"/>
      <c r="AQ126" s="851"/>
      <c r="AR126" s="851"/>
      <c r="AS126" s="851"/>
      <c r="AT126" s="851"/>
      <c r="AU126" s="851"/>
    </row>
    <row r="127" spans="2:97" ht="28.5" customHeight="1" x14ac:dyDescent="0.2">
      <c r="B127" s="1065" t="s">
        <v>844</v>
      </c>
      <c r="C127" s="1092" t="s">
        <v>1051</v>
      </c>
      <c r="D127" s="853"/>
      <c r="E127" s="853"/>
      <c r="F127" s="1062"/>
      <c r="G127" s="1062"/>
      <c r="H127" s="1062"/>
      <c r="I127" s="1084"/>
      <c r="J127" s="1971"/>
      <c r="K127" s="1972"/>
      <c r="L127" s="847"/>
      <c r="M127" s="847"/>
      <c r="N127" s="847"/>
      <c r="O127" s="847"/>
      <c r="P127" s="847"/>
      <c r="Q127" s="847"/>
      <c r="R127" s="847"/>
      <c r="S127" s="847"/>
      <c r="T127" s="847"/>
      <c r="U127" s="847"/>
      <c r="V127" s="847"/>
      <c r="W127" s="847"/>
      <c r="X127" s="847"/>
      <c r="Y127" s="847"/>
      <c r="Z127" s="847"/>
      <c r="AA127" s="847"/>
      <c r="AB127" s="847"/>
      <c r="AC127" s="847"/>
      <c r="AD127" s="851"/>
      <c r="AE127" s="851"/>
      <c r="AF127" s="851"/>
      <c r="AG127" s="851"/>
      <c r="AH127" s="851"/>
      <c r="AI127" s="851"/>
      <c r="AJ127" s="851"/>
      <c r="AK127" s="851"/>
      <c r="AL127" s="851"/>
      <c r="AM127" s="851"/>
      <c r="AN127" s="851"/>
      <c r="AO127" s="851"/>
      <c r="AP127" s="851"/>
      <c r="AQ127" s="851"/>
      <c r="AR127" s="851"/>
      <c r="AS127" s="851"/>
      <c r="AT127" s="851"/>
      <c r="AU127" s="851"/>
    </row>
    <row r="128" spans="2:97" ht="28.5" customHeight="1" x14ac:dyDescent="0.2">
      <c r="B128" s="1065" t="s">
        <v>846</v>
      </c>
      <c r="C128" s="1063" t="s">
        <v>1052</v>
      </c>
      <c r="D128" s="853"/>
      <c r="E128" s="853"/>
      <c r="F128" s="1062"/>
      <c r="G128" s="1062"/>
      <c r="H128" s="1062"/>
      <c r="I128" s="1084"/>
      <c r="J128" s="1971"/>
      <c r="K128" s="1972"/>
      <c r="L128" s="847"/>
      <c r="M128" s="847"/>
      <c r="N128" s="847"/>
      <c r="O128" s="847"/>
      <c r="P128" s="847"/>
      <c r="Q128" s="847"/>
      <c r="R128" s="847"/>
      <c r="S128" s="847"/>
      <c r="T128" s="847"/>
      <c r="U128" s="847"/>
      <c r="V128" s="847"/>
      <c r="W128" s="847"/>
      <c r="X128" s="847"/>
      <c r="Y128" s="847"/>
      <c r="Z128" s="847"/>
      <c r="AA128" s="847"/>
      <c r="AB128" s="847"/>
      <c r="AC128" s="847"/>
      <c r="AD128" s="851"/>
      <c r="AE128" s="851"/>
      <c r="AF128" s="851"/>
      <c r="AG128" s="851"/>
      <c r="AH128" s="851"/>
      <c r="AI128" s="851"/>
      <c r="AJ128" s="851"/>
      <c r="AK128" s="851"/>
      <c r="AL128" s="851"/>
      <c r="AM128" s="851"/>
      <c r="AN128" s="851"/>
      <c r="AO128" s="851"/>
      <c r="AP128" s="851"/>
      <c r="AQ128" s="851"/>
      <c r="AR128" s="851"/>
      <c r="AS128" s="851"/>
      <c r="AT128" s="851"/>
      <c r="AU128" s="851"/>
    </row>
    <row r="129" spans="1:58" ht="28.5" customHeight="1" x14ac:dyDescent="0.2">
      <c r="B129" s="1065" t="s">
        <v>848</v>
      </c>
      <c r="C129" s="1063" t="s">
        <v>897</v>
      </c>
      <c r="D129" s="853"/>
      <c r="E129" s="853"/>
      <c r="F129" s="1062"/>
      <c r="G129" s="1062"/>
      <c r="H129" s="1062"/>
      <c r="I129" s="1084"/>
      <c r="J129" s="1971"/>
      <c r="K129" s="1972"/>
      <c r="L129" s="847"/>
      <c r="M129" s="847"/>
      <c r="N129" s="847"/>
      <c r="O129" s="847"/>
      <c r="P129" s="847"/>
      <c r="Q129" s="847"/>
      <c r="R129" s="847"/>
      <c r="S129" s="847"/>
      <c r="T129" s="847"/>
      <c r="U129" s="847"/>
      <c r="V129" s="847"/>
      <c r="W129" s="847"/>
      <c r="X129" s="847"/>
      <c r="Y129" s="847"/>
      <c r="Z129" s="847"/>
      <c r="AA129" s="847"/>
      <c r="AB129" s="847"/>
      <c r="AC129" s="847"/>
      <c r="AD129" s="851"/>
      <c r="AE129" s="851"/>
      <c r="AF129" s="851"/>
      <c r="AG129" s="851"/>
      <c r="AH129" s="851"/>
      <c r="AI129" s="851"/>
      <c r="AJ129" s="851"/>
      <c r="AK129" s="851"/>
      <c r="AL129" s="851"/>
      <c r="AM129" s="851"/>
      <c r="AN129" s="851"/>
      <c r="AO129" s="851"/>
      <c r="AP129" s="851"/>
      <c r="AQ129" s="851"/>
      <c r="AR129" s="851"/>
      <c r="AS129" s="851"/>
      <c r="AT129" s="851"/>
      <c r="AU129" s="851"/>
    </row>
    <row r="130" spans="1:58" ht="28.5" customHeight="1" x14ac:dyDescent="0.2">
      <c r="B130" s="1065" t="s">
        <v>850</v>
      </c>
      <c r="C130" s="1063" t="s">
        <v>1053</v>
      </c>
      <c r="D130" s="853"/>
      <c r="E130" s="853"/>
      <c r="F130" s="1062"/>
      <c r="G130" s="1062"/>
      <c r="H130" s="1062"/>
      <c r="I130" s="1084"/>
      <c r="J130" s="1971"/>
      <c r="K130" s="1972"/>
      <c r="L130" s="847"/>
      <c r="M130" s="847"/>
      <c r="N130" s="847"/>
      <c r="O130" s="847"/>
      <c r="P130" s="847"/>
      <c r="Q130" s="847"/>
      <c r="R130" s="847"/>
      <c r="S130" s="847"/>
      <c r="T130" s="847"/>
      <c r="U130" s="847"/>
      <c r="V130" s="847"/>
      <c r="W130" s="847"/>
      <c r="X130" s="847"/>
      <c r="Y130" s="847"/>
      <c r="Z130" s="847"/>
      <c r="AA130" s="847"/>
      <c r="AB130" s="847"/>
      <c r="AC130" s="847"/>
      <c r="AD130" s="851"/>
      <c r="AE130" s="851"/>
      <c r="AF130" s="851"/>
      <c r="AG130" s="851"/>
      <c r="AH130" s="851"/>
      <c r="AI130" s="851"/>
      <c r="AJ130" s="851"/>
      <c r="AK130" s="851"/>
      <c r="AL130" s="851"/>
      <c r="AM130" s="851"/>
      <c r="AN130" s="851"/>
      <c r="AO130" s="851"/>
      <c r="AP130" s="851"/>
      <c r="AQ130" s="851"/>
      <c r="AR130" s="851"/>
      <c r="AS130" s="851"/>
      <c r="AT130" s="851"/>
      <c r="AU130" s="851"/>
    </row>
    <row r="131" spans="1:58" ht="28.5" customHeight="1" x14ac:dyDescent="0.2">
      <c r="B131" s="1065" t="s">
        <v>852</v>
      </c>
      <c r="C131" s="1063" t="s">
        <v>1054</v>
      </c>
      <c r="D131" s="853"/>
      <c r="E131" s="853"/>
      <c r="F131" s="1062"/>
      <c r="G131" s="1062"/>
      <c r="H131" s="1062"/>
      <c r="I131" s="1084"/>
      <c r="J131" s="1971"/>
      <c r="K131" s="1972"/>
      <c r="L131" s="847"/>
      <c r="M131" s="847"/>
      <c r="N131" s="847"/>
      <c r="O131" s="847"/>
      <c r="P131" s="847"/>
      <c r="Q131" s="847"/>
      <c r="R131" s="847"/>
      <c r="S131" s="847"/>
      <c r="T131" s="847"/>
      <c r="U131" s="847"/>
      <c r="V131" s="847"/>
      <c r="W131" s="847"/>
      <c r="X131" s="847"/>
      <c r="Y131" s="847"/>
      <c r="Z131" s="847"/>
      <c r="AA131" s="847"/>
      <c r="AB131" s="847"/>
      <c r="AC131" s="847"/>
      <c r="AD131" s="851"/>
      <c r="AE131" s="851"/>
      <c r="AF131" s="851"/>
      <c r="AG131" s="851"/>
      <c r="AH131" s="851"/>
      <c r="AI131" s="851"/>
      <c r="AJ131" s="851"/>
      <c r="AK131" s="851"/>
      <c r="AL131" s="851"/>
      <c r="AM131" s="851"/>
      <c r="AN131" s="851"/>
      <c r="AO131" s="851"/>
      <c r="AP131" s="851"/>
      <c r="AQ131" s="851"/>
      <c r="AR131" s="851"/>
      <c r="AS131" s="851"/>
      <c r="AT131" s="851"/>
      <c r="AU131" s="851"/>
    </row>
    <row r="132" spans="1:58" ht="28.5" customHeight="1" x14ac:dyDescent="0.2">
      <c r="B132" s="1094" t="s">
        <v>854</v>
      </c>
      <c r="C132" s="1095" t="s">
        <v>898</v>
      </c>
      <c r="D132" s="853"/>
      <c r="E132" s="853"/>
      <c r="F132" s="1062"/>
      <c r="G132" s="1062"/>
      <c r="H132" s="1062"/>
      <c r="I132" s="1084"/>
      <c r="J132" s="1971"/>
      <c r="K132" s="1972"/>
      <c r="L132" s="847"/>
      <c r="M132" s="847"/>
      <c r="N132" s="847"/>
      <c r="O132" s="847"/>
      <c r="P132" s="847"/>
      <c r="Q132" s="847"/>
      <c r="R132" s="847"/>
      <c r="S132" s="847"/>
      <c r="T132" s="847"/>
      <c r="U132" s="847"/>
      <c r="V132" s="847"/>
      <c r="W132" s="847"/>
      <c r="X132" s="847"/>
      <c r="Y132" s="847"/>
      <c r="Z132" s="847"/>
      <c r="AA132" s="847"/>
      <c r="AB132" s="847"/>
      <c r="AC132" s="847"/>
      <c r="AD132" s="851"/>
      <c r="AE132" s="851"/>
      <c r="AF132" s="851"/>
      <c r="AG132" s="851"/>
      <c r="AH132" s="851"/>
      <c r="AI132" s="851"/>
      <c r="AJ132" s="851"/>
      <c r="AK132" s="851"/>
      <c r="AL132" s="851"/>
      <c r="AM132" s="851"/>
      <c r="AN132" s="851"/>
      <c r="AO132" s="851"/>
      <c r="AP132" s="851"/>
      <c r="AQ132" s="851"/>
      <c r="AR132" s="851"/>
      <c r="AS132" s="851"/>
      <c r="AT132" s="851"/>
      <c r="AU132" s="851"/>
    </row>
    <row r="133" spans="1:58" ht="28.5" customHeight="1" thickBot="1" x14ac:dyDescent="0.25">
      <c r="B133" s="1066" t="s">
        <v>856</v>
      </c>
      <c r="C133" s="1064" t="s">
        <v>1086</v>
      </c>
      <c r="D133" s="860"/>
      <c r="E133" s="860"/>
      <c r="F133" s="1085"/>
      <c r="G133" s="1085"/>
      <c r="H133" s="1085"/>
      <c r="I133" s="1089"/>
      <c r="J133" s="1981"/>
      <c r="K133" s="1982"/>
      <c r="L133" s="847"/>
      <c r="M133" s="847"/>
      <c r="N133" s="847"/>
      <c r="O133" s="847"/>
      <c r="P133" s="847"/>
      <c r="Q133" s="847"/>
      <c r="R133" s="847"/>
      <c r="S133" s="847"/>
      <c r="T133" s="847"/>
      <c r="U133" s="847"/>
      <c r="V133" s="847"/>
      <c r="W133" s="847"/>
      <c r="X133" s="847"/>
      <c r="Y133" s="847"/>
      <c r="Z133" s="847"/>
      <c r="AA133" s="847"/>
      <c r="AB133" s="847"/>
      <c r="AC133" s="847"/>
      <c r="AD133" s="851"/>
      <c r="AE133" s="851"/>
      <c r="AF133" s="851"/>
      <c r="AG133" s="851"/>
      <c r="AH133" s="851"/>
      <c r="AI133" s="851"/>
      <c r="AJ133" s="851"/>
      <c r="AK133" s="851"/>
      <c r="AL133" s="851"/>
      <c r="AM133" s="851"/>
      <c r="AN133" s="851"/>
      <c r="AO133" s="851"/>
      <c r="AP133" s="851"/>
      <c r="AQ133" s="851"/>
      <c r="AR133" s="851"/>
      <c r="AS133" s="851"/>
      <c r="AT133" s="851"/>
      <c r="AU133" s="851"/>
    </row>
    <row r="134" spans="1:58" ht="28.5" customHeight="1" x14ac:dyDescent="0.2">
      <c r="B134" s="1965" t="s">
        <v>1126</v>
      </c>
      <c r="C134" s="1966"/>
      <c r="D134" s="1076"/>
      <c r="E134" s="1076"/>
      <c r="F134" s="1076"/>
      <c r="G134" s="1076"/>
      <c r="H134" s="1076"/>
      <c r="I134" s="1077"/>
      <c r="J134" s="1988"/>
      <c r="K134" s="1989"/>
      <c r="L134" s="847"/>
      <c r="M134" s="847"/>
      <c r="N134" s="847"/>
      <c r="O134" s="847"/>
      <c r="P134" s="847"/>
      <c r="Q134" s="847"/>
      <c r="R134" s="847"/>
      <c r="S134" s="847"/>
      <c r="T134" s="847"/>
      <c r="U134" s="847"/>
      <c r="V134" s="847"/>
      <c r="W134" s="847"/>
      <c r="X134" s="847"/>
      <c r="Y134" s="847"/>
      <c r="Z134" s="847"/>
      <c r="AA134" s="847"/>
      <c r="AB134" s="847"/>
      <c r="AC134" s="847"/>
      <c r="AD134" s="929"/>
      <c r="AE134" s="929"/>
      <c r="AF134" s="929"/>
      <c r="AG134" s="929"/>
      <c r="AH134" s="929"/>
      <c r="AI134" s="929"/>
      <c r="AJ134" s="929"/>
      <c r="AK134" s="929"/>
      <c r="AL134" s="929"/>
      <c r="AM134" s="929"/>
      <c r="AN134" s="929"/>
      <c r="AO134" s="929"/>
      <c r="AP134" s="929"/>
      <c r="AQ134" s="929"/>
      <c r="AR134" s="929"/>
      <c r="AS134" s="929"/>
      <c r="AT134" s="929"/>
      <c r="AU134" s="929"/>
    </row>
    <row r="135" spans="1:58" ht="28.5" customHeight="1" x14ac:dyDescent="0.2">
      <c r="B135" s="1249" t="s">
        <v>858</v>
      </c>
      <c r="C135" s="1250" t="s">
        <v>1175</v>
      </c>
      <c r="D135" s="1237" t="str">
        <f>IF(SUM(COUNTBLANK(D126),COUNTBLANK(D125))=0,D126/D125,"-")</f>
        <v>-</v>
      </c>
      <c r="E135" s="1237" t="str">
        <f t="shared" ref="E135:I135" si="9">IF(SUM(COUNTBLANK(E126),COUNTBLANK(E125))=0,E126/E125,"-")</f>
        <v>-</v>
      </c>
      <c r="F135" s="1237" t="str">
        <f t="shared" si="9"/>
        <v>-</v>
      </c>
      <c r="G135" s="1237" t="str">
        <f t="shared" si="9"/>
        <v>-</v>
      </c>
      <c r="H135" s="1237" t="str">
        <f t="shared" si="9"/>
        <v>-</v>
      </c>
      <c r="I135" s="1238" t="str">
        <f t="shared" si="9"/>
        <v>-</v>
      </c>
      <c r="J135" s="1971"/>
      <c r="K135" s="1972"/>
      <c r="L135" s="847"/>
      <c r="M135" s="847"/>
      <c r="N135" s="847"/>
      <c r="O135" s="847"/>
      <c r="P135" s="847"/>
      <c r="Q135" s="847"/>
      <c r="R135" s="847"/>
      <c r="S135" s="847"/>
      <c r="T135" s="847"/>
      <c r="U135" s="847"/>
      <c r="V135" s="847"/>
      <c r="W135" s="847"/>
      <c r="X135" s="847"/>
      <c r="Y135" s="847"/>
      <c r="Z135" s="847"/>
      <c r="AA135" s="847"/>
      <c r="AB135" s="847"/>
      <c r="AC135" s="847"/>
      <c r="AD135" s="851"/>
      <c r="AE135" s="851"/>
      <c r="AF135" s="851"/>
      <c r="AG135" s="851"/>
      <c r="AH135" s="851"/>
      <c r="AI135" s="851"/>
      <c r="AJ135" s="851"/>
      <c r="AK135" s="851"/>
      <c r="AL135" s="851"/>
      <c r="AM135" s="851"/>
      <c r="AN135" s="851"/>
      <c r="AO135" s="851"/>
      <c r="AP135" s="851"/>
      <c r="AQ135" s="851"/>
      <c r="AR135" s="851"/>
      <c r="AS135" s="851"/>
      <c r="AT135" s="851"/>
      <c r="AU135" s="851"/>
    </row>
    <row r="136" spans="1:58" ht="28.5" customHeight="1" x14ac:dyDescent="0.2">
      <c r="B136" s="1065" t="s">
        <v>860</v>
      </c>
      <c r="C136" s="1063" t="s">
        <v>1059</v>
      </c>
      <c r="D136" s="1083"/>
      <c r="E136" s="1083"/>
      <c r="F136" s="1083"/>
      <c r="G136" s="1083"/>
      <c r="H136" s="1062"/>
      <c r="I136" s="1084"/>
      <c r="J136" s="1971"/>
      <c r="K136" s="1972"/>
      <c r="L136" s="847"/>
      <c r="M136" s="847"/>
      <c r="N136" s="847"/>
      <c r="O136" s="847"/>
      <c r="P136" s="847"/>
      <c r="Q136" s="847"/>
      <c r="R136" s="847"/>
      <c r="S136" s="847"/>
      <c r="T136" s="847"/>
      <c r="U136" s="847"/>
      <c r="V136" s="847"/>
      <c r="W136" s="847"/>
      <c r="X136" s="847"/>
      <c r="Y136" s="847"/>
      <c r="Z136" s="847"/>
      <c r="AA136" s="847"/>
      <c r="AB136" s="847"/>
      <c r="AC136" s="847"/>
      <c r="AD136" s="851"/>
      <c r="AE136" s="851"/>
      <c r="AF136" s="851"/>
      <c r="AG136" s="851"/>
      <c r="AH136" s="851"/>
      <c r="AI136" s="851"/>
      <c r="AJ136" s="851"/>
      <c r="AK136" s="851"/>
      <c r="AL136" s="851"/>
      <c r="AM136" s="851"/>
      <c r="AN136" s="851"/>
      <c r="AO136" s="851"/>
      <c r="AP136" s="851"/>
      <c r="AQ136" s="851"/>
      <c r="AR136" s="851"/>
      <c r="AS136" s="851"/>
      <c r="AT136" s="851"/>
      <c r="AU136" s="851"/>
      <c r="AV136" s="36"/>
      <c r="AW136" s="36"/>
      <c r="AX136" s="36"/>
      <c r="AY136" s="36"/>
      <c r="AZ136" s="36"/>
      <c r="BA136" s="36"/>
      <c r="BB136" s="36"/>
      <c r="BC136" s="36"/>
      <c r="BD136" s="36"/>
      <c r="BE136" s="36"/>
      <c r="BF136" s="36"/>
    </row>
    <row r="137" spans="1:58" s="36" customFormat="1" ht="28.5" customHeight="1" x14ac:dyDescent="0.2">
      <c r="A137" s="35"/>
      <c r="B137" s="1065" t="s">
        <v>862</v>
      </c>
      <c r="C137" s="1063" t="s">
        <v>1060</v>
      </c>
      <c r="D137" s="1083"/>
      <c r="E137" s="1083"/>
      <c r="F137" s="1083"/>
      <c r="G137" s="1083"/>
      <c r="H137" s="1062"/>
      <c r="I137" s="1084"/>
      <c r="J137" s="1971"/>
      <c r="K137" s="1972"/>
      <c r="L137" s="847"/>
      <c r="M137" s="847"/>
      <c r="N137" s="847"/>
      <c r="O137" s="847"/>
      <c r="P137" s="847"/>
      <c r="Q137" s="847"/>
      <c r="R137" s="847"/>
      <c r="S137" s="847"/>
      <c r="T137" s="847"/>
      <c r="U137" s="847"/>
      <c r="V137" s="847"/>
      <c r="W137" s="847"/>
      <c r="X137" s="847"/>
      <c r="Y137" s="847"/>
      <c r="Z137" s="847"/>
      <c r="AA137" s="847"/>
      <c r="AB137" s="847"/>
      <c r="AC137" s="847"/>
      <c r="AD137" s="851"/>
      <c r="AE137" s="851"/>
      <c r="AF137" s="851"/>
      <c r="AG137" s="851"/>
      <c r="AH137" s="851"/>
      <c r="AI137" s="851"/>
      <c r="AJ137" s="851"/>
      <c r="AK137" s="851"/>
      <c r="AL137" s="851"/>
      <c r="AM137" s="851"/>
      <c r="AN137" s="851"/>
      <c r="AO137" s="851"/>
      <c r="AP137" s="851"/>
      <c r="AQ137" s="851"/>
      <c r="AR137" s="851"/>
      <c r="AS137" s="851"/>
      <c r="AT137" s="851"/>
      <c r="AU137" s="851"/>
      <c r="AV137"/>
      <c r="AW137"/>
      <c r="AX137"/>
      <c r="AY137"/>
      <c r="AZ137"/>
      <c r="BA137"/>
      <c r="BB137"/>
      <c r="BC137"/>
      <c r="BD137"/>
      <c r="BE137"/>
      <c r="BF137"/>
    </row>
    <row r="138" spans="1:58" ht="28.5" customHeight="1" x14ac:dyDescent="0.2">
      <c r="B138" s="1065" t="s">
        <v>864</v>
      </c>
      <c r="C138" s="1063" t="s">
        <v>1061</v>
      </c>
      <c r="D138" s="1083"/>
      <c r="E138" s="1083"/>
      <c r="F138" s="1083"/>
      <c r="G138" s="1083"/>
      <c r="H138" s="1062"/>
      <c r="I138" s="1084"/>
      <c r="J138" s="1971"/>
      <c r="K138" s="1972"/>
      <c r="L138" s="847"/>
      <c r="M138" s="847"/>
      <c r="N138" s="847"/>
      <c r="O138" s="847"/>
      <c r="P138" s="847"/>
      <c r="Q138" s="847"/>
      <c r="R138" s="847"/>
      <c r="S138" s="847"/>
      <c r="T138" s="847"/>
      <c r="U138" s="847"/>
      <c r="V138" s="847"/>
      <c r="W138" s="847"/>
      <c r="X138" s="847"/>
      <c r="Y138" s="847"/>
      <c r="Z138" s="847"/>
      <c r="AA138" s="847"/>
      <c r="AB138" s="847"/>
      <c r="AC138" s="847"/>
      <c r="AD138" s="851"/>
      <c r="AE138" s="851"/>
      <c r="AF138" s="851"/>
      <c r="AG138" s="851"/>
      <c r="AH138" s="851"/>
      <c r="AI138" s="851"/>
      <c r="AJ138" s="851"/>
      <c r="AK138" s="851"/>
      <c r="AL138" s="851"/>
      <c r="AM138" s="851"/>
      <c r="AN138" s="851"/>
      <c r="AO138" s="851"/>
      <c r="AP138" s="851"/>
      <c r="AQ138" s="851"/>
      <c r="AR138" s="851"/>
      <c r="AS138" s="851"/>
      <c r="AT138" s="851"/>
      <c r="AU138" s="851"/>
    </row>
    <row r="139" spans="1:58" ht="28.5" customHeight="1" x14ac:dyDescent="0.2">
      <c r="B139" s="1065" t="s">
        <v>865</v>
      </c>
      <c r="C139" s="1063" t="s">
        <v>1062</v>
      </c>
      <c r="D139" s="1083"/>
      <c r="E139" s="1083"/>
      <c r="F139" s="1083"/>
      <c r="G139" s="1083"/>
      <c r="H139" s="1062"/>
      <c r="I139" s="1084"/>
      <c r="J139" s="1971"/>
      <c r="K139" s="1972"/>
      <c r="L139" s="847"/>
      <c r="M139" s="847"/>
      <c r="N139" s="847"/>
      <c r="O139" s="847"/>
      <c r="P139" s="847"/>
      <c r="Q139" s="847"/>
      <c r="R139" s="847"/>
      <c r="S139" s="847"/>
      <c r="T139" s="847"/>
      <c r="U139" s="847"/>
      <c r="V139" s="847"/>
      <c r="W139" s="847"/>
      <c r="X139" s="847"/>
      <c r="Y139" s="847"/>
      <c r="Z139" s="847"/>
      <c r="AA139" s="847"/>
      <c r="AB139" s="847"/>
      <c r="AC139" s="847"/>
      <c r="AD139" s="851"/>
      <c r="AE139" s="851"/>
      <c r="AF139" s="851"/>
      <c r="AG139" s="851"/>
      <c r="AH139" s="851"/>
      <c r="AI139" s="851"/>
      <c r="AJ139" s="851"/>
      <c r="AK139" s="851"/>
      <c r="AL139" s="851"/>
      <c r="AM139" s="851"/>
      <c r="AN139" s="851"/>
      <c r="AO139" s="851"/>
      <c r="AP139" s="851"/>
      <c r="AQ139" s="851"/>
      <c r="AR139" s="851"/>
      <c r="AS139" s="851"/>
      <c r="AT139" s="851"/>
      <c r="AU139" s="851"/>
    </row>
    <row r="140" spans="1:58" ht="28.5" customHeight="1" thickBot="1" x14ac:dyDescent="0.25">
      <c r="B140" s="1066" t="s">
        <v>866</v>
      </c>
      <c r="C140" s="1064" t="s">
        <v>1063</v>
      </c>
      <c r="D140" s="1088"/>
      <c r="E140" s="1088"/>
      <c r="F140" s="1088"/>
      <c r="G140" s="1088"/>
      <c r="H140" s="1243"/>
      <c r="I140" s="1089"/>
      <c r="J140" s="1981"/>
      <c r="K140" s="1982"/>
      <c r="L140" s="847"/>
      <c r="M140" s="847"/>
      <c r="N140" s="847"/>
      <c r="O140" s="847"/>
      <c r="P140" s="847"/>
      <c r="Q140" s="847"/>
      <c r="R140" s="847"/>
      <c r="S140" s="847"/>
      <c r="T140" s="847"/>
      <c r="U140" s="847"/>
      <c r="V140" s="847"/>
      <c r="W140" s="847"/>
      <c r="X140" s="847"/>
      <c r="Y140" s="847"/>
      <c r="Z140" s="847"/>
      <c r="AA140" s="847"/>
      <c r="AB140" s="847"/>
      <c r="AC140" s="847"/>
      <c r="AD140" s="851"/>
      <c r="AE140" s="851"/>
      <c r="AF140" s="851"/>
      <c r="AG140" s="851"/>
      <c r="AH140" s="851"/>
      <c r="AI140" s="851"/>
      <c r="AJ140" s="851"/>
      <c r="AK140" s="851"/>
      <c r="AL140" s="851"/>
      <c r="AM140" s="851"/>
      <c r="AN140" s="851"/>
      <c r="AO140" s="851"/>
      <c r="AP140" s="851"/>
      <c r="AQ140" s="851"/>
      <c r="AR140" s="851"/>
      <c r="AS140" s="851"/>
      <c r="AT140" s="851"/>
      <c r="AU140" s="851"/>
    </row>
    <row r="141" spans="1:58" ht="63.6" customHeight="1" x14ac:dyDescent="0.2">
      <c r="B141" s="1965" t="s">
        <v>1127</v>
      </c>
      <c r="C141" s="1966"/>
      <c r="D141" s="1076"/>
      <c r="E141" s="1076"/>
      <c r="F141" s="1076"/>
      <c r="G141" s="1076"/>
      <c r="H141" s="1076"/>
      <c r="I141" s="1077"/>
      <c r="J141" s="1988"/>
      <c r="K141" s="1989"/>
      <c r="L141" s="847"/>
      <c r="M141" s="847"/>
      <c r="N141" s="847"/>
      <c r="O141" s="847"/>
      <c r="P141" s="847"/>
      <c r="Q141" s="847"/>
      <c r="R141" s="847"/>
      <c r="S141" s="847"/>
      <c r="T141" s="847"/>
      <c r="U141" s="847"/>
      <c r="V141" s="847"/>
      <c r="W141" s="847"/>
      <c r="X141" s="847"/>
      <c r="Y141" s="847"/>
      <c r="Z141" s="847"/>
      <c r="AA141" s="847"/>
      <c r="AB141" s="847"/>
      <c r="AC141" s="847"/>
      <c r="AD141" s="851"/>
      <c r="AE141" s="851"/>
      <c r="AF141" s="851"/>
      <c r="AG141" s="851"/>
      <c r="AH141" s="851"/>
      <c r="AI141" s="851"/>
      <c r="AJ141" s="851"/>
      <c r="AK141" s="851"/>
      <c r="AL141" s="851"/>
      <c r="AM141" s="851"/>
      <c r="AN141" s="851"/>
      <c r="AO141" s="851"/>
      <c r="AP141" s="851"/>
      <c r="AQ141" s="851"/>
      <c r="AR141" s="851"/>
      <c r="AS141" s="851"/>
      <c r="AT141" s="851"/>
      <c r="AU141" s="851"/>
    </row>
    <row r="142" spans="1:58" ht="28.5" customHeight="1" x14ac:dyDescent="0.2">
      <c r="B142" s="1249" t="s">
        <v>867</v>
      </c>
      <c r="C142" s="1250" t="s">
        <v>1175</v>
      </c>
      <c r="D142" s="1237" t="str">
        <f>IF(SUM(COUNTBLANK(D127),COUNTBLANK(D130),COUNTBLANK(D133),COUNTBLANK(D125))=0,(D127-D130-D133)/D125,"-")</f>
        <v>-</v>
      </c>
      <c r="E142" s="1237" t="str">
        <f t="shared" ref="E142:I142" si="10">IF(SUM(COUNTBLANK(E127),COUNTBLANK(E130),COUNTBLANK(E133),COUNTBLANK(E125))=0,(E127-E130-E133)/E125,"-")</f>
        <v>-</v>
      </c>
      <c r="F142" s="1237" t="str">
        <f t="shared" si="10"/>
        <v>-</v>
      </c>
      <c r="G142" s="1237" t="str">
        <f t="shared" si="10"/>
        <v>-</v>
      </c>
      <c r="H142" s="1237" t="str">
        <f t="shared" si="10"/>
        <v>-</v>
      </c>
      <c r="I142" s="1238" t="str">
        <f t="shared" si="10"/>
        <v>-</v>
      </c>
      <c r="J142" s="1971"/>
      <c r="K142" s="1972"/>
      <c r="L142" s="847"/>
      <c r="M142" s="847"/>
      <c r="N142" s="847"/>
      <c r="O142" s="847"/>
      <c r="P142" s="847"/>
      <c r="Q142" s="847"/>
      <c r="R142" s="847"/>
      <c r="S142" s="847"/>
      <c r="T142" s="847"/>
      <c r="U142" s="847"/>
      <c r="V142" s="847"/>
      <c r="W142" s="847"/>
      <c r="X142" s="847"/>
      <c r="Y142" s="847"/>
      <c r="Z142" s="847"/>
      <c r="AA142" s="847"/>
      <c r="AB142" s="847"/>
      <c r="AC142" s="847"/>
      <c r="AD142" s="851"/>
      <c r="AE142" s="851"/>
      <c r="AF142" s="851"/>
      <c r="AG142" s="851"/>
      <c r="AH142" s="851"/>
      <c r="AI142" s="851"/>
      <c r="AJ142" s="851"/>
      <c r="AK142" s="851"/>
      <c r="AL142" s="851"/>
      <c r="AM142" s="851"/>
      <c r="AN142" s="851"/>
      <c r="AO142" s="851"/>
      <c r="AP142" s="851"/>
      <c r="AQ142" s="851"/>
      <c r="AR142" s="851"/>
      <c r="AS142" s="851"/>
      <c r="AT142" s="851"/>
      <c r="AU142" s="851"/>
    </row>
    <row r="143" spans="1:58" ht="28.5" customHeight="1" x14ac:dyDescent="0.2">
      <c r="B143" s="1065" t="s">
        <v>868</v>
      </c>
      <c r="C143" s="1063" t="s">
        <v>1059</v>
      </c>
      <c r="D143" s="1083"/>
      <c r="E143" s="1083"/>
      <c r="F143" s="1083"/>
      <c r="G143" s="1083"/>
      <c r="H143" s="1062"/>
      <c r="I143" s="1084"/>
      <c r="J143" s="1971"/>
      <c r="K143" s="1972"/>
      <c r="L143" s="847"/>
      <c r="M143" s="847"/>
      <c r="N143" s="847"/>
      <c r="O143" s="847"/>
      <c r="P143" s="847"/>
      <c r="Q143" s="847"/>
      <c r="R143" s="847"/>
      <c r="S143" s="847"/>
      <c r="T143" s="847"/>
      <c r="U143" s="847"/>
      <c r="V143" s="847"/>
      <c r="W143" s="847"/>
      <c r="X143" s="847"/>
      <c r="Y143" s="847"/>
      <c r="Z143" s="847"/>
      <c r="AA143" s="847"/>
      <c r="AB143" s="847"/>
      <c r="AC143" s="847"/>
      <c r="AD143" s="851"/>
      <c r="AE143" s="851"/>
      <c r="AF143" s="851"/>
      <c r="AG143" s="851"/>
      <c r="AH143" s="851"/>
      <c r="AI143" s="851"/>
      <c r="AJ143" s="851"/>
      <c r="AK143" s="851"/>
      <c r="AL143" s="851"/>
      <c r="AM143" s="851"/>
      <c r="AN143" s="851"/>
      <c r="AO143" s="851"/>
      <c r="AP143" s="851"/>
      <c r="AQ143" s="851"/>
      <c r="AR143" s="851"/>
      <c r="AS143" s="851"/>
      <c r="AT143" s="851"/>
      <c r="AU143" s="851"/>
    </row>
    <row r="144" spans="1:58" ht="28.5" customHeight="1" x14ac:dyDescent="0.2">
      <c r="B144" s="1065" t="s">
        <v>869</v>
      </c>
      <c r="C144" s="1063" t="s">
        <v>1060</v>
      </c>
      <c r="D144" s="1083"/>
      <c r="E144" s="1083"/>
      <c r="F144" s="1083"/>
      <c r="G144" s="1083"/>
      <c r="H144" s="1062"/>
      <c r="I144" s="1084"/>
      <c r="J144" s="1971"/>
      <c r="K144" s="1972"/>
      <c r="L144" s="847"/>
      <c r="M144" s="847"/>
      <c r="N144" s="847"/>
      <c r="O144" s="847"/>
      <c r="P144" s="847"/>
      <c r="Q144" s="847"/>
      <c r="R144" s="847"/>
      <c r="S144" s="847"/>
      <c r="T144" s="847"/>
      <c r="U144" s="847"/>
      <c r="V144" s="847"/>
      <c r="W144" s="847"/>
      <c r="X144" s="847"/>
      <c r="Y144" s="847"/>
      <c r="Z144" s="847"/>
      <c r="AA144" s="847"/>
      <c r="AB144" s="847"/>
      <c r="AC144" s="847"/>
      <c r="AD144" s="851"/>
      <c r="AE144" s="851"/>
      <c r="AF144" s="851"/>
      <c r="AG144" s="851"/>
      <c r="AH144" s="851"/>
      <c r="AI144" s="851"/>
      <c r="AJ144" s="851"/>
      <c r="AK144" s="851"/>
      <c r="AL144" s="851"/>
      <c r="AM144" s="851"/>
      <c r="AN144" s="851"/>
      <c r="AO144" s="851"/>
      <c r="AP144" s="851"/>
      <c r="AQ144" s="851"/>
      <c r="AR144" s="851"/>
      <c r="AS144" s="851"/>
      <c r="AT144" s="851"/>
      <c r="AU144" s="851"/>
    </row>
    <row r="145" spans="2:47" ht="28.5" customHeight="1" x14ac:dyDescent="0.2">
      <c r="B145" s="1065" t="s">
        <v>871</v>
      </c>
      <c r="C145" s="1063" t="s">
        <v>1061</v>
      </c>
      <c r="D145" s="1083"/>
      <c r="E145" s="1083"/>
      <c r="F145" s="1083"/>
      <c r="G145" s="1083"/>
      <c r="H145" s="1062"/>
      <c r="I145" s="1084"/>
      <c r="J145" s="1971"/>
      <c r="K145" s="1972"/>
      <c r="L145" s="847"/>
      <c r="M145" s="847"/>
      <c r="N145" s="847"/>
      <c r="O145" s="847"/>
      <c r="P145" s="847"/>
      <c r="Q145" s="847"/>
      <c r="R145" s="847"/>
      <c r="S145" s="847"/>
      <c r="T145" s="847"/>
      <c r="U145" s="847"/>
      <c r="V145" s="847"/>
      <c r="W145" s="847"/>
      <c r="X145" s="847"/>
      <c r="Y145" s="847"/>
      <c r="Z145" s="847"/>
      <c r="AA145" s="847"/>
      <c r="AB145" s="847"/>
      <c r="AC145" s="847"/>
      <c r="AD145" s="851"/>
      <c r="AE145" s="851"/>
      <c r="AF145" s="851"/>
      <c r="AG145" s="851"/>
      <c r="AH145" s="851"/>
      <c r="AI145" s="851"/>
      <c r="AJ145" s="851"/>
      <c r="AK145" s="851"/>
      <c r="AL145" s="851"/>
      <c r="AM145" s="851"/>
      <c r="AN145" s="851"/>
      <c r="AO145" s="851"/>
      <c r="AP145" s="851"/>
      <c r="AQ145" s="851"/>
      <c r="AR145" s="851"/>
      <c r="AS145" s="851"/>
      <c r="AT145" s="851"/>
      <c r="AU145" s="851"/>
    </row>
    <row r="146" spans="2:47" ht="28.5" customHeight="1" x14ac:dyDescent="0.2">
      <c r="B146" s="1065" t="s">
        <v>874</v>
      </c>
      <c r="C146" s="1063" t="s">
        <v>1062</v>
      </c>
      <c r="D146" s="1083"/>
      <c r="E146" s="1083"/>
      <c r="F146" s="1083"/>
      <c r="G146" s="1083"/>
      <c r="H146" s="1062"/>
      <c r="I146" s="1084"/>
      <c r="J146" s="1971"/>
      <c r="K146" s="1972"/>
      <c r="L146" s="847"/>
      <c r="M146" s="847"/>
      <c r="N146" s="847"/>
      <c r="O146" s="847"/>
      <c r="P146" s="847"/>
      <c r="Q146" s="847"/>
      <c r="R146" s="847"/>
      <c r="S146" s="847"/>
      <c r="T146" s="847"/>
      <c r="U146" s="847"/>
      <c r="V146" s="847"/>
      <c r="W146" s="847"/>
      <c r="X146" s="847"/>
      <c r="Y146" s="847"/>
      <c r="Z146" s="847"/>
      <c r="AA146" s="847"/>
      <c r="AB146" s="847"/>
      <c r="AC146" s="847"/>
      <c r="AD146" s="851"/>
      <c r="AE146" s="851"/>
      <c r="AF146" s="851"/>
      <c r="AG146" s="851"/>
      <c r="AH146" s="851"/>
      <c r="AI146" s="851"/>
      <c r="AJ146" s="851"/>
      <c r="AK146" s="851"/>
      <c r="AL146" s="851"/>
      <c r="AM146" s="851"/>
      <c r="AN146" s="851"/>
      <c r="AO146" s="851"/>
      <c r="AP146" s="851"/>
      <c r="AQ146" s="851"/>
      <c r="AR146" s="851"/>
      <c r="AS146" s="851"/>
      <c r="AT146" s="851"/>
      <c r="AU146" s="851"/>
    </row>
    <row r="147" spans="2:47" ht="28.5" customHeight="1" thickBot="1" x14ac:dyDescent="0.25">
      <c r="B147" s="1066" t="s">
        <v>1068</v>
      </c>
      <c r="C147" s="1064" t="s">
        <v>1063</v>
      </c>
      <c r="D147" s="1088"/>
      <c r="E147" s="1088"/>
      <c r="F147" s="1088"/>
      <c r="G147" s="1088"/>
      <c r="H147" s="1243"/>
      <c r="I147" s="1089"/>
      <c r="J147" s="1981"/>
      <c r="K147" s="1982"/>
      <c r="L147" s="847"/>
      <c r="M147" s="847"/>
      <c r="N147" s="847"/>
      <c r="O147" s="847"/>
      <c r="P147" s="847"/>
      <c r="Q147" s="847"/>
      <c r="R147" s="847"/>
      <c r="S147" s="847"/>
      <c r="T147" s="847"/>
      <c r="U147" s="847"/>
      <c r="V147" s="847"/>
      <c r="W147" s="847"/>
      <c r="X147" s="847"/>
      <c r="Y147" s="847"/>
      <c r="Z147" s="847"/>
      <c r="AA147" s="847"/>
      <c r="AB147" s="847"/>
      <c r="AC147" s="847"/>
      <c r="AD147" s="851"/>
      <c r="AE147" s="851"/>
      <c r="AF147" s="851"/>
      <c r="AG147" s="851"/>
      <c r="AH147" s="851"/>
      <c r="AI147" s="851"/>
      <c r="AJ147" s="851"/>
      <c r="AK147" s="851"/>
      <c r="AL147" s="851"/>
      <c r="AM147" s="851"/>
      <c r="AN147" s="851"/>
      <c r="AO147" s="851"/>
      <c r="AP147" s="851"/>
      <c r="AQ147" s="851"/>
      <c r="AR147" s="851"/>
      <c r="AS147" s="851"/>
      <c r="AT147" s="851"/>
      <c r="AU147" s="851"/>
    </row>
    <row r="148" spans="2:47" ht="68.45" customHeight="1" x14ac:dyDescent="0.2">
      <c r="B148" s="1965" t="s">
        <v>1089</v>
      </c>
      <c r="C148" s="1966"/>
      <c r="D148" s="1076"/>
      <c r="E148" s="1076"/>
      <c r="F148" s="1076"/>
      <c r="G148" s="1076"/>
      <c r="H148" s="1076"/>
      <c r="I148" s="1077"/>
      <c r="J148" s="1988"/>
      <c r="K148" s="1989"/>
      <c r="L148" s="847"/>
      <c r="M148" s="847"/>
      <c r="N148" s="847"/>
      <c r="O148" s="847"/>
      <c r="P148" s="847"/>
      <c r="Q148" s="847"/>
      <c r="R148" s="847"/>
      <c r="S148" s="847"/>
      <c r="T148" s="847"/>
      <c r="U148" s="847"/>
      <c r="V148" s="847"/>
      <c r="W148" s="847"/>
      <c r="X148" s="847"/>
      <c r="Y148" s="847"/>
      <c r="Z148" s="847"/>
      <c r="AA148" s="847"/>
      <c r="AB148" s="847"/>
      <c r="AC148" s="847"/>
      <c r="AD148" s="851"/>
      <c r="AE148" s="851"/>
      <c r="AF148" s="851"/>
      <c r="AG148" s="851"/>
      <c r="AH148" s="851"/>
      <c r="AI148" s="851"/>
      <c r="AJ148" s="851"/>
      <c r="AK148" s="851"/>
      <c r="AL148" s="851"/>
      <c r="AM148" s="851"/>
      <c r="AN148" s="851"/>
      <c r="AO148" s="851"/>
      <c r="AP148" s="851"/>
      <c r="AQ148" s="851"/>
      <c r="AR148" s="851"/>
      <c r="AS148" s="851"/>
      <c r="AT148" s="851"/>
      <c r="AU148" s="851"/>
    </row>
    <row r="149" spans="2:47" ht="28.5" customHeight="1" x14ac:dyDescent="0.2">
      <c r="B149" s="1249" t="s">
        <v>1069</v>
      </c>
      <c r="C149" s="1250" t="s">
        <v>1175</v>
      </c>
      <c r="D149" s="1237" t="str">
        <f>IF(SUM(COUNTBLANK(D125),COUNTBLANK(D128),COUNTBLANK(D131))=0,(D125-D128+D131)/D125,"-")</f>
        <v>-</v>
      </c>
      <c r="E149" s="1237" t="str">
        <f t="shared" ref="E149:I149" si="11">IF(SUM(COUNTBLANK(E125),COUNTBLANK(E128),COUNTBLANK(E131))=0,(E125-E128+E131)/E125,"-")</f>
        <v>-</v>
      </c>
      <c r="F149" s="1237" t="str">
        <f t="shared" si="11"/>
        <v>-</v>
      </c>
      <c r="G149" s="1237" t="str">
        <f t="shared" si="11"/>
        <v>-</v>
      </c>
      <c r="H149" s="1237" t="str">
        <f t="shared" si="11"/>
        <v>-</v>
      </c>
      <c r="I149" s="1238" t="str">
        <f t="shared" si="11"/>
        <v>-</v>
      </c>
      <c r="J149" s="1971"/>
      <c r="K149" s="1972"/>
      <c r="L149" s="847"/>
      <c r="M149" s="847"/>
      <c r="N149" s="847"/>
      <c r="O149" s="847"/>
      <c r="P149" s="847"/>
      <c r="Q149" s="847"/>
      <c r="R149" s="847"/>
      <c r="S149" s="847"/>
      <c r="T149" s="847"/>
      <c r="U149" s="847"/>
      <c r="V149" s="847"/>
      <c r="W149" s="847"/>
      <c r="X149" s="847"/>
      <c r="Y149" s="847"/>
      <c r="Z149" s="847"/>
      <c r="AA149" s="847"/>
      <c r="AB149" s="847"/>
      <c r="AC149" s="847"/>
      <c r="AD149" s="851"/>
      <c r="AE149" s="851"/>
      <c r="AF149" s="851"/>
      <c r="AG149" s="851"/>
      <c r="AH149" s="851"/>
      <c r="AI149" s="851"/>
      <c r="AJ149" s="851"/>
      <c r="AK149" s="851"/>
      <c r="AL149" s="851"/>
      <c r="AM149" s="851"/>
      <c r="AN149" s="851"/>
      <c r="AO149" s="851"/>
      <c r="AP149" s="851"/>
      <c r="AQ149" s="851"/>
      <c r="AR149" s="851"/>
      <c r="AS149" s="851"/>
      <c r="AT149" s="851"/>
      <c r="AU149" s="851"/>
    </row>
    <row r="150" spans="2:47" ht="28.5" customHeight="1" x14ac:dyDescent="0.2">
      <c r="B150" s="1065" t="s">
        <v>1070</v>
      </c>
      <c r="C150" s="1063" t="s">
        <v>1059</v>
      </c>
      <c r="D150" s="1083"/>
      <c r="E150" s="1083"/>
      <c r="F150" s="1083"/>
      <c r="G150" s="1083"/>
      <c r="H150" s="1062"/>
      <c r="I150" s="1084"/>
      <c r="J150" s="1971"/>
      <c r="K150" s="1972"/>
      <c r="L150" s="847"/>
      <c r="M150" s="847"/>
      <c r="N150" s="847"/>
      <c r="O150" s="847"/>
      <c r="P150" s="847"/>
      <c r="Q150" s="847"/>
      <c r="R150" s="847"/>
      <c r="S150" s="847"/>
      <c r="T150" s="847"/>
      <c r="U150" s="847"/>
      <c r="V150" s="847"/>
      <c r="W150" s="847"/>
      <c r="X150" s="847"/>
      <c r="Y150" s="847"/>
      <c r="Z150" s="847"/>
      <c r="AA150" s="847"/>
      <c r="AB150" s="847"/>
      <c r="AC150" s="847"/>
      <c r="AD150" s="851"/>
      <c r="AE150" s="851"/>
      <c r="AF150" s="851"/>
      <c r="AG150" s="851"/>
      <c r="AH150" s="851"/>
      <c r="AI150" s="851"/>
      <c r="AJ150" s="851"/>
      <c r="AK150" s="851"/>
      <c r="AL150" s="851"/>
      <c r="AM150" s="851"/>
      <c r="AN150" s="851"/>
      <c r="AO150" s="851"/>
      <c r="AP150" s="851"/>
      <c r="AQ150" s="851"/>
      <c r="AR150" s="851"/>
      <c r="AS150" s="851"/>
      <c r="AT150" s="851"/>
      <c r="AU150" s="851"/>
    </row>
    <row r="151" spans="2:47" ht="28.5" customHeight="1" x14ac:dyDescent="0.2">
      <c r="B151" s="1065" t="s">
        <v>1071</v>
      </c>
      <c r="C151" s="1063" t="s">
        <v>1060</v>
      </c>
      <c r="D151" s="1083"/>
      <c r="E151" s="1083"/>
      <c r="F151" s="1083"/>
      <c r="G151" s="1083"/>
      <c r="H151" s="1062"/>
      <c r="I151" s="1084"/>
      <c r="J151" s="1971"/>
      <c r="K151" s="1972"/>
      <c r="L151" s="847"/>
      <c r="M151" s="847"/>
      <c r="N151" s="847"/>
      <c r="O151" s="847"/>
      <c r="P151" s="847"/>
      <c r="Q151" s="847"/>
      <c r="R151" s="847"/>
      <c r="S151" s="847"/>
      <c r="T151" s="847"/>
      <c r="U151" s="847"/>
      <c r="V151" s="847"/>
      <c r="W151" s="847"/>
      <c r="X151" s="847"/>
      <c r="Y151" s="847"/>
      <c r="Z151" s="847"/>
      <c r="AA151" s="847"/>
      <c r="AB151" s="847"/>
      <c r="AC151" s="847"/>
      <c r="AD151" s="851"/>
      <c r="AE151" s="851"/>
      <c r="AF151" s="851"/>
      <c r="AG151" s="851"/>
      <c r="AH151" s="851"/>
      <c r="AI151" s="851"/>
      <c r="AJ151" s="851"/>
      <c r="AK151" s="851"/>
      <c r="AL151" s="851"/>
      <c r="AM151" s="851"/>
      <c r="AN151" s="851"/>
      <c r="AO151" s="851"/>
      <c r="AP151" s="851"/>
      <c r="AQ151" s="851"/>
      <c r="AR151" s="851"/>
      <c r="AS151" s="851"/>
      <c r="AT151" s="851"/>
      <c r="AU151" s="851"/>
    </row>
    <row r="152" spans="2:47" ht="28.5" customHeight="1" x14ac:dyDescent="0.2">
      <c r="B152" s="1065" t="s">
        <v>1072</v>
      </c>
      <c r="C152" s="1063" t="s">
        <v>1061</v>
      </c>
      <c r="D152" s="1083"/>
      <c r="E152" s="1083"/>
      <c r="F152" s="1083"/>
      <c r="G152" s="1083"/>
      <c r="H152" s="1062"/>
      <c r="I152" s="1084"/>
      <c r="J152" s="1971"/>
      <c r="K152" s="1972"/>
      <c r="L152" s="847"/>
      <c r="M152" s="847"/>
      <c r="N152" s="847"/>
      <c r="O152" s="847"/>
      <c r="P152" s="847"/>
      <c r="Q152" s="847"/>
      <c r="R152" s="847"/>
      <c r="S152" s="847"/>
      <c r="T152" s="847"/>
      <c r="U152" s="847"/>
      <c r="V152" s="847"/>
      <c r="W152" s="847"/>
      <c r="X152" s="847"/>
      <c r="Y152" s="847"/>
      <c r="Z152" s="847"/>
      <c r="AA152" s="847"/>
      <c r="AB152" s="847"/>
      <c r="AC152" s="847"/>
      <c r="AD152" s="851"/>
      <c r="AE152" s="851"/>
      <c r="AF152" s="851"/>
      <c r="AG152" s="851"/>
      <c r="AH152" s="851"/>
      <c r="AI152" s="851"/>
      <c r="AJ152" s="851"/>
      <c r="AK152" s="851"/>
      <c r="AL152" s="851"/>
      <c r="AM152" s="851"/>
      <c r="AN152" s="851"/>
      <c r="AO152" s="851"/>
      <c r="AP152" s="851"/>
      <c r="AQ152" s="851"/>
      <c r="AR152" s="851"/>
      <c r="AS152" s="851"/>
      <c r="AT152" s="851"/>
      <c r="AU152" s="851"/>
    </row>
    <row r="153" spans="2:47" ht="28.5" customHeight="1" x14ac:dyDescent="0.2">
      <c r="B153" s="1065" t="s">
        <v>1073</v>
      </c>
      <c r="C153" s="1063" t="s">
        <v>1062</v>
      </c>
      <c r="D153" s="1083"/>
      <c r="E153" s="1083"/>
      <c r="F153" s="1083"/>
      <c r="G153" s="1083"/>
      <c r="H153" s="1062"/>
      <c r="I153" s="1084"/>
      <c r="J153" s="1971"/>
      <c r="K153" s="1972"/>
      <c r="L153" s="847"/>
      <c r="M153" s="847"/>
      <c r="N153" s="847"/>
      <c r="O153" s="847"/>
      <c r="P153" s="847"/>
      <c r="Q153" s="847"/>
      <c r="R153" s="847"/>
      <c r="S153" s="847"/>
      <c r="T153" s="847"/>
      <c r="U153" s="847"/>
      <c r="V153" s="847"/>
      <c r="W153" s="847"/>
      <c r="X153" s="847"/>
      <c r="Y153" s="847"/>
      <c r="Z153" s="847"/>
      <c r="AA153" s="847"/>
      <c r="AB153" s="847"/>
      <c r="AC153" s="847"/>
      <c r="AD153" s="851"/>
      <c r="AE153" s="851"/>
      <c r="AF153" s="851"/>
      <c r="AG153" s="851"/>
      <c r="AH153" s="851"/>
      <c r="AI153" s="851"/>
      <c r="AJ153" s="851"/>
      <c r="AK153" s="851"/>
      <c r="AL153" s="851"/>
      <c r="AM153" s="851"/>
      <c r="AN153" s="851"/>
      <c r="AO153" s="851"/>
      <c r="AP153" s="851"/>
      <c r="AQ153" s="851"/>
      <c r="AR153" s="851"/>
      <c r="AS153" s="851"/>
      <c r="AT153" s="851"/>
      <c r="AU153" s="851"/>
    </row>
    <row r="154" spans="2:47" ht="28.5" customHeight="1" thickBot="1" x14ac:dyDescent="0.25">
      <c r="B154" s="1066" t="s">
        <v>1074</v>
      </c>
      <c r="C154" s="1064" t="s">
        <v>1063</v>
      </c>
      <c r="D154" s="1088"/>
      <c r="E154" s="1088"/>
      <c r="F154" s="1088"/>
      <c r="G154" s="1088"/>
      <c r="H154" s="1243"/>
      <c r="I154" s="1089"/>
      <c r="J154" s="1981"/>
      <c r="K154" s="1982"/>
      <c r="L154" s="847"/>
      <c r="M154" s="847"/>
      <c r="N154" s="847"/>
      <c r="O154" s="847"/>
      <c r="P154" s="847"/>
      <c r="Q154" s="847"/>
      <c r="R154" s="847"/>
      <c r="S154" s="847"/>
      <c r="T154" s="847"/>
      <c r="U154" s="847"/>
      <c r="V154" s="847"/>
      <c r="W154" s="847"/>
      <c r="X154" s="847"/>
      <c r="Y154" s="847"/>
      <c r="Z154" s="847"/>
      <c r="AA154" s="847"/>
      <c r="AB154" s="847"/>
      <c r="AC154" s="847"/>
      <c r="AD154" s="851"/>
      <c r="AE154" s="851"/>
      <c r="AF154" s="851"/>
      <c r="AG154" s="851"/>
      <c r="AH154" s="851"/>
      <c r="AI154" s="851"/>
      <c r="AJ154" s="851"/>
      <c r="AK154" s="851"/>
      <c r="AL154" s="851"/>
      <c r="AM154" s="851"/>
      <c r="AN154" s="851"/>
      <c r="AO154" s="851"/>
      <c r="AP154" s="851"/>
      <c r="AQ154" s="851"/>
      <c r="AR154" s="851"/>
      <c r="AS154" s="851"/>
      <c r="AT154" s="851"/>
      <c r="AU154" s="851"/>
    </row>
    <row r="155" spans="2:47" ht="28.5" customHeight="1" x14ac:dyDescent="0.2">
      <c r="B155" s="1965" t="s">
        <v>1090</v>
      </c>
      <c r="C155" s="1966"/>
      <c r="D155" s="1076"/>
      <c r="E155" s="1076"/>
      <c r="F155" s="1076"/>
      <c r="G155" s="1076"/>
      <c r="H155" s="1076"/>
      <c r="I155" s="1077"/>
      <c r="J155" s="1988"/>
      <c r="K155" s="1989"/>
      <c r="L155" s="847"/>
      <c r="M155" s="847"/>
      <c r="N155" s="847"/>
      <c r="O155" s="847"/>
      <c r="P155" s="847"/>
      <c r="Q155" s="847"/>
      <c r="R155" s="847"/>
      <c r="S155" s="847"/>
      <c r="T155" s="847"/>
      <c r="U155" s="847"/>
      <c r="V155" s="847"/>
      <c r="W155" s="847"/>
      <c r="X155" s="847"/>
      <c r="Y155" s="847"/>
      <c r="Z155" s="847"/>
      <c r="AA155" s="847"/>
      <c r="AB155" s="847"/>
      <c r="AC155" s="847"/>
      <c r="AD155" s="851"/>
      <c r="AE155" s="851"/>
      <c r="AF155" s="851"/>
      <c r="AG155" s="851"/>
      <c r="AH155" s="851"/>
      <c r="AI155" s="851"/>
      <c r="AJ155" s="851"/>
      <c r="AK155" s="851"/>
      <c r="AL155" s="851"/>
      <c r="AM155" s="851"/>
      <c r="AN155" s="851"/>
      <c r="AO155" s="851"/>
      <c r="AP155" s="851"/>
      <c r="AQ155" s="851"/>
      <c r="AR155" s="851"/>
      <c r="AS155" s="851"/>
      <c r="AT155" s="851"/>
      <c r="AU155" s="851"/>
    </row>
    <row r="156" spans="2:47" ht="28.5" customHeight="1" x14ac:dyDescent="0.2">
      <c r="B156" s="1249" t="s">
        <v>1075</v>
      </c>
      <c r="C156" s="1250" t="s">
        <v>1175</v>
      </c>
      <c r="D156" s="1237" t="str">
        <f>IF(SUM(COUNTBLANK(D125),COUNTBLANK(D133))=0,D125/D133,"-")</f>
        <v>-</v>
      </c>
      <c r="E156" s="1237" t="str">
        <f t="shared" ref="E156:I156" si="12">IF(SUM(COUNTBLANK(E125),COUNTBLANK(E133))=0,E125/E133,"-")</f>
        <v>-</v>
      </c>
      <c r="F156" s="1237" t="str">
        <f t="shared" si="12"/>
        <v>-</v>
      </c>
      <c r="G156" s="1237" t="str">
        <f t="shared" si="12"/>
        <v>-</v>
      </c>
      <c r="H156" s="1237" t="str">
        <f t="shared" si="12"/>
        <v>-</v>
      </c>
      <c r="I156" s="1238" t="str">
        <f t="shared" si="12"/>
        <v>-</v>
      </c>
      <c r="J156" s="1971"/>
      <c r="K156" s="1972"/>
      <c r="L156" s="847"/>
      <c r="M156" s="847"/>
      <c r="N156" s="847"/>
      <c r="O156" s="847"/>
      <c r="P156" s="847"/>
      <c r="Q156" s="847"/>
      <c r="R156" s="847"/>
      <c r="S156" s="847"/>
      <c r="T156" s="847"/>
      <c r="U156" s="847"/>
      <c r="V156" s="847"/>
      <c r="W156" s="847"/>
      <c r="X156" s="847"/>
      <c r="Y156" s="847"/>
      <c r="Z156" s="847"/>
      <c r="AA156" s="847"/>
      <c r="AB156" s="847"/>
      <c r="AC156" s="847"/>
      <c r="AD156" s="851"/>
      <c r="AE156" s="851"/>
      <c r="AF156" s="851"/>
      <c r="AG156" s="851"/>
      <c r="AH156" s="851"/>
      <c r="AI156" s="851"/>
      <c r="AJ156" s="851"/>
      <c r="AK156" s="851"/>
      <c r="AL156" s="851"/>
      <c r="AM156" s="851"/>
      <c r="AN156" s="851"/>
      <c r="AO156" s="851"/>
      <c r="AP156" s="851"/>
      <c r="AQ156" s="851"/>
      <c r="AR156" s="851"/>
      <c r="AS156" s="851"/>
      <c r="AT156" s="851"/>
      <c r="AU156" s="851"/>
    </row>
    <row r="157" spans="2:47" ht="28.5" customHeight="1" x14ac:dyDescent="0.2">
      <c r="B157" s="1065" t="s">
        <v>1076</v>
      </c>
      <c r="C157" s="1063" t="s">
        <v>1059</v>
      </c>
      <c r="D157" s="1083"/>
      <c r="E157" s="1083"/>
      <c r="F157" s="1083"/>
      <c r="G157" s="1083"/>
      <c r="H157" s="1062"/>
      <c r="I157" s="1084"/>
      <c r="J157" s="1971"/>
      <c r="K157" s="1972"/>
      <c r="L157" s="847"/>
      <c r="M157" s="847"/>
      <c r="N157" s="847"/>
      <c r="O157" s="847"/>
      <c r="P157" s="847"/>
      <c r="Q157" s="847"/>
      <c r="R157" s="847"/>
      <c r="S157" s="847"/>
      <c r="T157" s="847"/>
      <c r="U157" s="847"/>
      <c r="V157" s="847"/>
      <c r="W157" s="847"/>
      <c r="X157" s="847"/>
      <c r="Y157" s="847"/>
      <c r="Z157" s="847"/>
      <c r="AA157" s="847"/>
      <c r="AB157" s="847"/>
      <c r="AC157" s="847"/>
      <c r="AD157" s="851"/>
      <c r="AE157" s="851"/>
      <c r="AF157" s="851"/>
      <c r="AG157" s="851"/>
      <c r="AH157" s="851"/>
      <c r="AI157" s="851"/>
      <c r="AJ157" s="851"/>
      <c r="AK157" s="851"/>
      <c r="AL157" s="851"/>
      <c r="AM157" s="851"/>
      <c r="AN157" s="851"/>
      <c r="AO157" s="851"/>
      <c r="AP157" s="851"/>
      <c r="AQ157" s="851"/>
      <c r="AR157" s="851"/>
      <c r="AS157" s="851"/>
      <c r="AT157" s="851"/>
      <c r="AU157" s="851"/>
    </row>
    <row r="158" spans="2:47" ht="28.5" customHeight="1" x14ac:dyDescent="0.2">
      <c r="B158" s="1065" t="s">
        <v>1077</v>
      </c>
      <c r="C158" s="1063" t="s">
        <v>1060</v>
      </c>
      <c r="D158" s="1083"/>
      <c r="E158" s="1083"/>
      <c r="F158" s="1083"/>
      <c r="G158" s="1083"/>
      <c r="H158" s="1062"/>
      <c r="I158" s="1084"/>
      <c r="J158" s="1971"/>
      <c r="K158" s="1972"/>
      <c r="L158" s="847"/>
      <c r="M158" s="847"/>
      <c r="N158" s="847"/>
      <c r="O158" s="847"/>
      <c r="P158" s="847"/>
      <c r="Q158" s="847"/>
      <c r="R158" s="847"/>
      <c r="S158" s="847"/>
      <c r="T158" s="847"/>
      <c r="U158" s="847"/>
      <c r="V158" s="847"/>
      <c r="W158" s="847"/>
      <c r="X158" s="847"/>
      <c r="Y158" s="847"/>
      <c r="Z158" s="847"/>
      <c r="AA158" s="847"/>
      <c r="AB158" s="847"/>
      <c r="AC158" s="847"/>
      <c r="AD158" s="851"/>
      <c r="AE158" s="851"/>
      <c r="AF158" s="851"/>
      <c r="AG158" s="851"/>
      <c r="AH158" s="851"/>
      <c r="AI158" s="851"/>
      <c r="AJ158" s="851"/>
      <c r="AK158" s="851"/>
      <c r="AL158" s="851"/>
      <c r="AM158" s="851"/>
      <c r="AN158" s="851"/>
      <c r="AO158" s="851"/>
      <c r="AP158" s="851"/>
      <c r="AQ158" s="851"/>
      <c r="AR158" s="851"/>
      <c r="AS158" s="851"/>
      <c r="AT158" s="851"/>
      <c r="AU158" s="851"/>
    </row>
    <row r="159" spans="2:47" ht="28.5" customHeight="1" x14ac:dyDescent="0.2">
      <c r="B159" s="1065" t="s">
        <v>1078</v>
      </c>
      <c r="C159" s="1063" t="s">
        <v>1061</v>
      </c>
      <c r="D159" s="1083"/>
      <c r="E159" s="1083"/>
      <c r="F159" s="1083"/>
      <c r="G159" s="1083"/>
      <c r="H159" s="1062"/>
      <c r="I159" s="1084"/>
      <c r="J159" s="1971"/>
      <c r="K159" s="1972"/>
      <c r="L159" s="847"/>
      <c r="M159" s="847"/>
      <c r="N159" s="847"/>
      <c r="O159" s="847"/>
      <c r="P159" s="847"/>
      <c r="Q159" s="847"/>
      <c r="R159" s="847"/>
      <c r="S159" s="847"/>
      <c r="T159" s="847"/>
      <c r="U159" s="847"/>
      <c r="V159" s="847"/>
      <c r="W159" s="847"/>
      <c r="X159" s="847"/>
      <c r="Y159" s="847"/>
      <c r="Z159" s="847"/>
      <c r="AA159" s="847"/>
      <c r="AB159" s="847"/>
      <c r="AC159" s="847"/>
      <c r="AD159" s="851"/>
      <c r="AE159" s="851"/>
      <c r="AF159" s="851"/>
      <c r="AG159" s="851"/>
      <c r="AH159" s="851"/>
      <c r="AI159" s="851"/>
      <c r="AJ159" s="851"/>
      <c r="AK159" s="851"/>
      <c r="AL159" s="851"/>
      <c r="AM159" s="851"/>
      <c r="AN159" s="851"/>
      <c r="AO159" s="851"/>
      <c r="AP159" s="851"/>
      <c r="AQ159" s="851"/>
      <c r="AR159" s="851"/>
      <c r="AS159" s="851"/>
      <c r="AT159" s="851"/>
      <c r="AU159" s="851"/>
    </row>
    <row r="160" spans="2:47" ht="28.5" customHeight="1" x14ac:dyDescent="0.2">
      <c r="B160" s="1065" t="s">
        <v>1079</v>
      </c>
      <c r="C160" s="1063" t="s">
        <v>1062</v>
      </c>
      <c r="D160" s="1083"/>
      <c r="E160" s="1083"/>
      <c r="F160" s="1083"/>
      <c r="G160" s="1083"/>
      <c r="H160" s="1062"/>
      <c r="I160" s="1084"/>
      <c r="J160" s="1971"/>
      <c r="K160" s="1972"/>
      <c r="L160" s="847"/>
      <c r="M160" s="847"/>
      <c r="N160" s="847"/>
      <c r="O160" s="847"/>
      <c r="P160" s="847"/>
      <c r="Q160" s="847"/>
      <c r="R160" s="847"/>
      <c r="S160" s="847"/>
      <c r="T160" s="847"/>
      <c r="U160" s="847"/>
      <c r="V160" s="847"/>
      <c r="W160" s="847"/>
      <c r="X160" s="847"/>
      <c r="Y160" s="847"/>
      <c r="Z160" s="847"/>
      <c r="AA160" s="847"/>
      <c r="AB160" s="847"/>
      <c r="AC160" s="847"/>
      <c r="AD160" s="851"/>
      <c r="AE160" s="851"/>
      <c r="AF160" s="851"/>
      <c r="AG160" s="851"/>
      <c r="AH160" s="851"/>
      <c r="AI160" s="851"/>
      <c r="AJ160" s="851"/>
      <c r="AK160" s="851"/>
      <c r="AL160" s="851"/>
      <c r="AM160" s="851"/>
      <c r="AN160" s="851"/>
      <c r="AO160" s="851"/>
      <c r="AP160" s="851"/>
      <c r="AQ160" s="851"/>
      <c r="AR160" s="851"/>
      <c r="AS160" s="851"/>
      <c r="AT160" s="851"/>
      <c r="AU160" s="851"/>
    </row>
    <row r="161" spans="1:154" ht="28.5" customHeight="1" thickBot="1" x14ac:dyDescent="0.25">
      <c r="B161" s="1066" t="s">
        <v>1080</v>
      </c>
      <c r="C161" s="1064" t="s">
        <v>1063</v>
      </c>
      <c r="D161" s="1088"/>
      <c r="E161" s="1088"/>
      <c r="F161" s="1088"/>
      <c r="G161" s="1088"/>
      <c r="H161" s="1243"/>
      <c r="I161" s="1089"/>
      <c r="J161" s="1981"/>
      <c r="K161" s="1982"/>
      <c r="L161" s="847"/>
      <c r="M161" s="847"/>
      <c r="N161" s="847"/>
      <c r="O161" s="847"/>
      <c r="P161" s="847"/>
      <c r="Q161" s="847"/>
      <c r="R161" s="847"/>
      <c r="S161" s="847"/>
      <c r="T161" s="847"/>
      <c r="U161" s="847"/>
      <c r="V161" s="847"/>
      <c r="W161" s="847"/>
      <c r="X161" s="847"/>
      <c r="Y161" s="847"/>
      <c r="Z161" s="847"/>
      <c r="AA161" s="847"/>
      <c r="AB161" s="847"/>
      <c r="AC161" s="847"/>
      <c r="AD161" s="851"/>
      <c r="AE161" s="851"/>
      <c r="AF161" s="851"/>
      <c r="AG161" s="851"/>
      <c r="AH161" s="851"/>
      <c r="AI161" s="851"/>
      <c r="AJ161" s="851"/>
      <c r="AK161" s="851"/>
      <c r="AL161" s="851"/>
      <c r="AM161" s="851"/>
      <c r="AN161" s="851"/>
      <c r="AO161" s="851"/>
      <c r="AP161" s="851"/>
      <c r="AQ161" s="851"/>
      <c r="AR161" s="851"/>
      <c r="AS161" s="851"/>
      <c r="AT161" s="851"/>
      <c r="AU161" s="851"/>
    </row>
    <row r="162" spans="1:154" ht="48.95" customHeight="1" thickBot="1" x14ac:dyDescent="0.25">
      <c r="B162" s="1965" t="s">
        <v>1067</v>
      </c>
      <c r="C162" s="1966"/>
      <c r="D162" s="1967"/>
      <c r="E162" s="1954"/>
      <c r="F162" s="1954"/>
      <c r="G162" s="1954"/>
      <c r="H162" s="1954"/>
      <c r="I162" s="1987"/>
      <c r="J162" s="1279"/>
      <c r="K162" s="1279"/>
      <c r="L162" s="847"/>
      <c r="M162" s="847"/>
      <c r="N162" s="847"/>
      <c r="O162" s="847"/>
      <c r="P162" s="847"/>
      <c r="Q162" s="847"/>
      <c r="R162" s="847"/>
      <c r="S162" s="847"/>
      <c r="T162" s="847"/>
      <c r="U162" s="847"/>
      <c r="V162" s="847"/>
      <c r="W162" s="847"/>
      <c r="X162" s="847"/>
      <c r="Y162" s="847"/>
      <c r="Z162" s="847"/>
      <c r="AA162" s="847"/>
      <c r="AB162" s="847"/>
      <c r="AC162" s="847"/>
      <c r="AD162" s="851"/>
      <c r="AE162" s="851"/>
      <c r="AF162" s="851"/>
      <c r="AG162" s="851"/>
      <c r="AH162" s="851"/>
      <c r="AI162" s="851"/>
      <c r="AJ162" s="851"/>
      <c r="AK162" s="851"/>
      <c r="AL162" s="851"/>
      <c r="AM162" s="851"/>
      <c r="AN162" s="851"/>
      <c r="AO162" s="851"/>
      <c r="AP162" s="851"/>
      <c r="AQ162" s="851"/>
      <c r="AR162" s="851"/>
      <c r="AS162" s="851"/>
      <c r="AT162" s="851"/>
      <c r="AU162" s="851"/>
    </row>
    <row r="163" spans="1:154" ht="54.95" customHeight="1" x14ac:dyDescent="0.2">
      <c r="B163" s="938" t="s">
        <v>1081</v>
      </c>
      <c r="C163" s="935" t="s">
        <v>872</v>
      </c>
      <c r="D163" s="966" t="s">
        <v>873</v>
      </c>
      <c r="E163" s="966" t="s">
        <v>873</v>
      </c>
      <c r="F163" s="966" t="s">
        <v>873</v>
      </c>
      <c r="G163" s="966" t="s">
        <v>873</v>
      </c>
      <c r="H163" s="966" t="s">
        <v>873</v>
      </c>
      <c r="I163" s="861" t="s">
        <v>873</v>
      </c>
      <c r="J163" s="847"/>
      <c r="K163" s="847"/>
      <c r="L163" s="847"/>
      <c r="M163" s="847"/>
      <c r="N163" s="847"/>
      <c r="O163" s="847"/>
      <c r="P163" s="847"/>
      <c r="Q163" s="847"/>
      <c r="R163" s="847"/>
      <c r="S163" s="847"/>
      <c r="T163" s="847"/>
      <c r="U163" s="847"/>
      <c r="V163" s="847"/>
      <c r="W163" s="847"/>
      <c r="X163" s="847"/>
      <c r="Y163" s="847"/>
      <c r="Z163" s="847"/>
      <c r="AA163" s="847"/>
      <c r="AB163" s="847"/>
      <c r="AC163" s="847"/>
      <c r="AD163" s="851"/>
      <c r="AE163" s="851"/>
      <c r="AF163" s="851"/>
      <c r="AG163" s="851"/>
      <c r="AH163" s="851"/>
      <c r="AI163" s="851"/>
      <c r="AJ163" s="851"/>
      <c r="AK163" s="851"/>
      <c r="AL163" s="851"/>
      <c r="AM163" s="851"/>
      <c r="AN163" s="851"/>
      <c r="AO163" s="851"/>
      <c r="AP163" s="851"/>
      <c r="AQ163" s="851"/>
      <c r="AR163" s="851"/>
      <c r="AS163" s="851"/>
      <c r="AT163" s="851"/>
      <c r="AU163" s="851"/>
    </row>
    <row r="164" spans="1:154" ht="51.75" customHeight="1" thickBot="1" x14ac:dyDescent="0.25">
      <c r="B164" s="932" t="s">
        <v>1082</v>
      </c>
      <c r="C164" s="933" t="s">
        <v>875</v>
      </c>
      <c r="D164" s="967" t="s">
        <v>873</v>
      </c>
      <c r="E164" s="967" t="s">
        <v>873</v>
      </c>
      <c r="F164" s="967" t="s">
        <v>873</v>
      </c>
      <c r="G164" s="967" t="s">
        <v>873</v>
      </c>
      <c r="H164" s="967" t="s">
        <v>873</v>
      </c>
      <c r="I164" s="858" t="s">
        <v>873</v>
      </c>
      <c r="J164" s="847"/>
      <c r="K164" s="847"/>
      <c r="L164" s="847"/>
      <c r="M164" s="847"/>
      <c r="N164" s="847"/>
      <c r="O164" s="847"/>
      <c r="P164" s="847"/>
      <c r="Q164" s="847"/>
      <c r="R164" s="847"/>
      <c r="S164" s="847"/>
      <c r="T164" s="847"/>
      <c r="U164" s="847"/>
      <c r="V164" s="847"/>
      <c r="W164" s="847"/>
      <c r="X164" s="847"/>
      <c r="Y164" s="847"/>
      <c r="Z164" s="847"/>
      <c r="AA164" s="847"/>
      <c r="AB164" s="847"/>
      <c r="AC164" s="847"/>
      <c r="AD164" s="851"/>
      <c r="AE164" s="851"/>
      <c r="AF164" s="851"/>
      <c r="AG164" s="851"/>
      <c r="AH164" s="851"/>
      <c r="AI164" s="851"/>
      <c r="AJ164" s="851"/>
      <c r="AK164" s="851"/>
      <c r="AL164" s="851"/>
      <c r="AM164" s="851"/>
      <c r="AN164" s="851"/>
      <c r="AO164" s="851"/>
      <c r="AP164" s="851"/>
      <c r="AQ164" s="851"/>
      <c r="AR164" s="851"/>
      <c r="AS164" s="851"/>
      <c r="AT164" s="851"/>
      <c r="AU164" s="851"/>
    </row>
    <row r="165" spans="1:154" ht="27.75" customHeight="1" x14ac:dyDescent="0.2">
      <c r="B165" s="1955"/>
      <c r="C165" s="1956"/>
      <c r="D165" s="871"/>
      <c r="E165" s="871"/>
      <c r="F165" s="871"/>
      <c r="G165" s="871"/>
      <c r="H165" s="871"/>
      <c r="I165" s="871"/>
      <c r="J165" s="847"/>
      <c r="K165" s="847"/>
      <c r="L165" s="847"/>
      <c r="M165" s="847"/>
      <c r="N165" s="847"/>
      <c r="O165" s="847"/>
      <c r="P165" s="847"/>
      <c r="Q165" s="847"/>
      <c r="R165" s="847"/>
      <c r="S165" s="847"/>
      <c r="T165" s="847"/>
      <c r="U165" s="847"/>
      <c r="V165" s="847"/>
      <c r="W165" s="847"/>
      <c r="X165" s="847"/>
      <c r="Y165" s="847"/>
      <c r="Z165" s="847"/>
      <c r="AA165" s="847"/>
      <c r="AB165" s="847"/>
      <c r="AC165" s="847"/>
      <c r="AD165" s="850"/>
      <c r="AE165" s="850"/>
      <c r="AF165" s="850"/>
      <c r="AG165" s="850"/>
      <c r="AH165" s="850"/>
      <c r="AI165" s="850"/>
      <c r="AJ165" s="850"/>
      <c r="AK165" s="850"/>
      <c r="AL165" s="850"/>
      <c r="AM165" s="850"/>
      <c r="AN165" s="850"/>
      <c r="AO165" s="850"/>
      <c r="AP165" s="850"/>
      <c r="AQ165" s="850"/>
      <c r="AR165" s="850"/>
      <c r="AS165" s="850"/>
      <c r="AT165" s="850"/>
      <c r="AU165" s="850"/>
      <c r="AV165" s="850"/>
    </row>
    <row r="166" spans="1:154" ht="27.75" customHeight="1" x14ac:dyDescent="0.2">
      <c r="B166" s="846"/>
      <c r="C166" s="632" t="s">
        <v>200</v>
      </c>
      <c r="D166" s="632" t="s">
        <v>899</v>
      </c>
      <c r="E166" s="632" t="s">
        <v>1157</v>
      </c>
      <c r="F166" s="632" t="s">
        <v>1158</v>
      </c>
      <c r="G166" s="632" t="s">
        <v>1159</v>
      </c>
      <c r="H166" s="632" t="s">
        <v>1160</v>
      </c>
      <c r="I166" s="632" t="s">
        <v>900</v>
      </c>
      <c r="J166" s="847"/>
      <c r="K166" s="847"/>
      <c r="L166" s="632"/>
      <c r="M166" s="632"/>
      <c r="N166" s="632"/>
      <c r="O166" s="632"/>
      <c r="P166" s="632"/>
      <c r="Q166" s="632"/>
      <c r="R166" s="632"/>
      <c r="S166" s="632"/>
      <c r="T166" s="632"/>
      <c r="U166" s="632"/>
      <c r="V166" s="632"/>
      <c r="W166" s="632"/>
      <c r="X166" s="632"/>
      <c r="Y166" s="632"/>
      <c r="Z166" s="632"/>
      <c r="AA166" s="632"/>
      <c r="AB166" s="632"/>
      <c r="AC166" s="632"/>
      <c r="AD166" s="632"/>
      <c r="AE166" s="632"/>
      <c r="AF166" s="632"/>
      <c r="AG166" s="632"/>
      <c r="AH166" s="632"/>
      <c r="AI166" s="632"/>
      <c r="AJ166" s="632"/>
      <c r="AK166" s="632"/>
      <c r="AL166" s="632"/>
      <c r="AM166" s="632"/>
      <c r="AN166" s="632"/>
      <c r="AO166" s="632"/>
      <c r="AP166" s="632"/>
      <c r="AQ166" s="632"/>
      <c r="AR166" s="632"/>
      <c r="AS166" s="632"/>
      <c r="AT166" s="632"/>
      <c r="AU166" s="632"/>
      <c r="AV166" s="850"/>
    </row>
    <row r="167" spans="1:154" ht="20.100000000000001" customHeight="1" x14ac:dyDescent="0.2">
      <c r="B167" s="242"/>
      <c r="BH167" s="632"/>
      <c r="BJ167" s="632"/>
      <c r="BK167" s="632"/>
      <c r="BL167" s="632"/>
      <c r="BM167" s="632"/>
      <c r="BN167" s="632"/>
      <c r="BO167" s="632"/>
      <c r="BP167" s="632"/>
      <c r="BQ167" s="632"/>
      <c r="BR167" s="632"/>
      <c r="BS167" s="632"/>
      <c r="BT167" s="632"/>
      <c r="BU167" s="632"/>
      <c r="BV167" s="632"/>
      <c r="BW167" s="632"/>
      <c r="BX167" s="632"/>
      <c r="BY167" s="632"/>
      <c r="BZ167" s="632"/>
      <c r="CA167" s="632"/>
      <c r="CB167" s="632"/>
      <c r="CC167" s="632"/>
      <c r="CD167" s="632"/>
      <c r="CE167" s="632"/>
      <c r="CF167" s="632"/>
      <c r="CG167" s="632"/>
      <c r="CH167" s="632"/>
      <c r="CI167" s="632"/>
      <c r="CJ167" s="632"/>
      <c r="CK167" s="632"/>
      <c r="CL167" s="632"/>
      <c r="CM167" s="632"/>
      <c r="CN167" s="632"/>
      <c r="CO167" s="632"/>
      <c r="CP167" s="632"/>
      <c r="CQ167" s="632"/>
      <c r="CR167" s="632"/>
      <c r="CS167" s="632"/>
      <c r="CT167" s="632"/>
      <c r="CU167" s="632"/>
      <c r="CV167" s="632"/>
      <c r="CW167" s="632"/>
      <c r="CX167" s="632"/>
      <c r="CY167" s="632"/>
      <c r="CZ167" s="632"/>
      <c r="DA167" s="632"/>
      <c r="DB167" s="632"/>
      <c r="DC167" s="632"/>
      <c r="DD167" s="632"/>
      <c r="DE167" s="632"/>
      <c r="DF167" s="632"/>
      <c r="DG167" s="632"/>
      <c r="DH167" s="179"/>
    </row>
    <row r="168" spans="1:154" ht="20.100000000000001" customHeight="1" x14ac:dyDescent="0.2">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72"/>
      <c r="BA168" s="272"/>
      <c r="BB168" s="272"/>
      <c r="BC168" s="272"/>
      <c r="BD168" s="272"/>
      <c r="BE168" s="272"/>
      <c r="BF168" s="272"/>
      <c r="BG168" s="272"/>
      <c r="BH168" s="272"/>
      <c r="BI168" s="272"/>
      <c r="BJ168" s="272"/>
      <c r="BK168" s="272"/>
      <c r="BL168" s="272"/>
      <c r="BM168" s="272"/>
      <c r="BN168" s="272"/>
      <c r="BO168" s="272"/>
      <c r="BP168" s="272"/>
      <c r="BQ168" s="272"/>
      <c r="BR168" s="272"/>
      <c r="BS168" s="272"/>
      <c r="BT168" s="272"/>
      <c r="BU168" s="272"/>
      <c r="BV168" s="272"/>
      <c r="BW168" s="272"/>
      <c r="BX168" s="272"/>
      <c r="BY168" s="272"/>
      <c r="BZ168" s="272"/>
      <c r="CA168" s="272"/>
      <c r="CB168" s="272"/>
      <c r="CC168" s="272"/>
      <c r="CD168" s="272"/>
      <c r="CE168" s="272"/>
      <c r="CF168" s="272"/>
      <c r="CG168" s="272"/>
      <c r="CH168" s="272"/>
      <c r="CI168" s="272"/>
      <c r="CJ168" s="272"/>
      <c r="CK168" s="272"/>
      <c r="CL168" s="272"/>
      <c r="CM168" s="272"/>
      <c r="CN168" s="272"/>
      <c r="CO168" s="272"/>
      <c r="CP168" s="272"/>
      <c r="CQ168" s="272"/>
      <c r="CS168" s="632"/>
      <c r="ER168" s="179"/>
    </row>
    <row r="169" spans="1:154" ht="20.100000000000001" customHeight="1" x14ac:dyDescent="0.2">
      <c r="B169" s="242"/>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272"/>
      <c r="CT169" s="272"/>
      <c r="CU169" s="272"/>
      <c r="CV169" s="272"/>
      <c r="CW169" s="272"/>
      <c r="CX169" s="272"/>
      <c r="CY169" s="272"/>
      <c r="CZ169" s="272"/>
      <c r="DA169" s="272"/>
      <c r="DB169" s="272"/>
      <c r="DC169" s="272"/>
      <c r="DD169" s="272"/>
      <c r="DE169" s="272"/>
      <c r="DF169" s="272"/>
      <c r="DG169" s="272"/>
      <c r="DH169" s="272"/>
      <c r="DI169" s="272"/>
      <c r="DJ169" s="272"/>
      <c r="DK169" s="272"/>
      <c r="DL169" s="272"/>
      <c r="DM169" s="272"/>
      <c r="DN169" s="272"/>
      <c r="DO169" s="272"/>
      <c r="DP169" s="272"/>
      <c r="DQ169" s="272"/>
      <c r="DR169" s="272"/>
      <c r="DS169" s="272"/>
      <c r="DT169" s="272"/>
      <c r="DU169" s="272"/>
      <c r="DV169" s="272"/>
      <c r="DW169" s="272"/>
      <c r="DX169" s="272"/>
      <c r="DY169" s="272"/>
      <c r="DZ169" s="272"/>
      <c r="EA169" s="272"/>
      <c r="EB169" s="272"/>
      <c r="EC169" s="272"/>
      <c r="ED169" s="272"/>
      <c r="EE169" s="272"/>
      <c r="EF169" s="272"/>
      <c r="EG169" s="272"/>
      <c r="EH169" s="272"/>
      <c r="EI169" s="272"/>
      <c r="EJ169" s="272"/>
      <c r="EK169" s="272"/>
      <c r="EL169" s="272"/>
      <c r="EM169" s="272"/>
      <c r="EN169" s="272"/>
      <c r="EO169" s="272"/>
      <c r="EP169" s="272"/>
      <c r="EQ169" s="188"/>
      <c r="ER169" s="179"/>
    </row>
    <row r="170" spans="1:154" ht="14.25" customHeight="1" x14ac:dyDescent="0.25">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c r="AA170" s="63"/>
      <c r="AB170" s="63"/>
      <c r="AC170" s="63"/>
      <c r="AD170" s="63"/>
      <c r="AE170" s="63"/>
      <c r="AF170" s="63"/>
      <c r="AG170" s="63"/>
      <c r="AH170" s="63"/>
      <c r="AI170" s="63"/>
      <c r="AJ170" s="63"/>
      <c r="AK170" s="63"/>
      <c r="AL170" s="63"/>
      <c r="AM170" s="63"/>
      <c r="AN170" s="63"/>
      <c r="AO170" s="63"/>
      <c r="AP170" s="63"/>
      <c r="AQ170" s="63"/>
      <c r="AR170" s="63"/>
      <c r="AS170" s="63"/>
      <c r="AT170" s="63"/>
      <c r="AU170" s="63"/>
      <c r="AV170" s="63"/>
      <c r="AW170" s="63"/>
      <c r="AX170" s="63"/>
      <c r="AY170" s="63"/>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272"/>
    </row>
    <row r="171" spans="1:154" ht="20.100000000000001" customHeight="1" x14ac:dyDescent="0.25">
      <c r="B171" s="947" t="s">
        <v>725</v>
      </c>
      <c r="C171" s="5"/>
      <c r="D171" s="5"/>
      <c r="E171" s="1091" t="s">
        <v>1361</v>
      </c>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row>
    <row r="172" spans="1:154" ht="20.100000000000001" customHeight="1" x14ac:dyDescent="0.2">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847"/>
      <c r="BA172" s="847"/>
      <c r="BB172" s="847"/>
      <c r="BC172" s="847"/>
      <c r="BD172" s="847"/>
      <c r="BE172" s="847"/>
      <c r="BF172" s="847"/>
      <c r="BG172" s="847"/>
      <c r="BH172" s="847"/>
      <c r="BI172" s="847"/>
      <c r="BJ172" s="847"/>
      <c r="BK172" s="847"/>
      <c r="BL172" s="847"/>
      <c r="BM172" s="847"/>
      <c r="BN172" s="847"/>
      <c r="BO172" s="847"/>
      <c r="BP172" s="847"/>
      <c r="BQ172" s="847"/>
      <c r="BR172" s="847"/>
      <c r="BS172" s="847"/>
      <c r="BT172" s="847"/>
      <c r="BU172" s="847"/>
      <c r="BV172" s="847"/>
      <c r="BW172" s="847"/>
      <c r="BX172" s="847"/>
      <c r="BY172" s="847"/>
      <c r="BZ172" s="847"/>
      <c r="CA172" s="847"/>
      <c r="CB172" s="847"/>
      <c r="CC172" s="847"/>
      <c r="CD172" s="847"/>
      <c r="CE172" s="847"/>
      <c r="CF172" s="847"/>
      <c r="CG172" s="847"/>
      <c r="CH172" s="847"/>
      <c r="CI172" s="847"/>
      <c r="CJ172" s="847"/>
      <c r="CK172" s="847"/>
      <c r="CL172" s="847"/>
      <c r="CM172" s="847"/>
      <c r="CN172" s="847"/>
      <c r="CO172" s="847"/>
      <c r="CP172" s="847"/>
      <c r="CQ172" s="5"/>
      <c r="CR172" s="5"/>
      <c r="CS172" s="5"/>
      <c r="CT172" s="5"/>
      <c r="CU172" s="5"/>
      <c r="CV172" s="5"/>
      <c r="CW172" s="5"/>
      <c r="CX172" s="5"/>
      <c r="CY172" s="5"/>
      <c r="CZ172" s="5"/>
      <c r="DA172" s="5"/>
      <c r="DB172" s="5"/>
      <c r="DC172" s="5"/>
      <c r="DD172" s="5"/>
      <c r="DE172" s="5"/>
      <c r="DF172" s="5"/>
      <c r="DG172" s="5"/>
      <c r="DH172" s="5"/>
      <c r="DI172" s="5"/>
      <c r="DJ172" s="5"/>
      <c r="DK172" s="5"/>
      <c r="DL172" s="5"/>
      <c r="DM172" s="5"/>
      <c r="DN172" s="5"/>
      <c r="DO172" s="5"/>
      <c r="DP172" s="5"/>
      <c r="DQ172" s="5"/>
      <c r="DR172" s="5"/>
      <c r="DS172" s="5"/>
      <c r="DT172" s="5"/>
      <c r="DU172" s="5"/>
      <c r="DV172" s="5"/>
      <c r="DW172" s="5"/>
      <c r="DX172" s="5"/>
      <c r="DY172" s="5"/>
      <c r="DZ172" s="5"/>
      <c r="EA172" s="5"/>
      <c r="EB172" s="5"/>
      <c r="EC172" s="5"/>
      <c r="ED172" s="5"/>
      <c r="EE172" s="5"/>
      <c r="EF172" s="5"/>
      <c r="EH172" s="12"/>
      <c r="EI172" s="12"/>
      <c r="EJ172" s="12"/>
      <c r="EK172" s="12"/>
      <c r="EL172" s="12"/>
      <c r="EM172" s="12"/>
      <c r="EN172" s="12"/>
      <c r="EO172" s="12"/>
      <c r="EP172" s="12"/>
      <c r="EQ172" s="12"/>
      <c r="ER172" s="12"/>
      <c r="ES172" s="12"/>
      <c r="ET172" s="12"/>
      <c r="EU172" s="12"/>
      <c r="EV172" s="12"/>
      <c r="EW172" s="12"/>
      <c r="EX172" s="12"/>
    </row>
    <row r="173" spans="1:154" s="12" customFormat="1" ht="15.95" customHeight="1" x14ac:dyDescent="0.2">
      <c r="A173" s="11"/>
      <c r="B173" s="155" t="s">
        <v>820</v>
      </c>
      <c r="C173" s="67"/>
      <c r="D173" s="67"/>
      <c r="E173" s="67"/>
      <c r="F173" s="67"/>
      <c r="G173" s="67"/>
      <c r="H173" s="67"/>
      <c r="I173" s="67"/>
      <c r="J173" s="67"/>
      <c r="K173" s="67"/>
      <c r="L173" s="67"/>
      <c r="M173" s="67"/>
      <c r="N173" s="67"/>
      <c r="O173" s="67"/>
      <c r="P173" s="67"/>
      <c r="Q173" s="67"/>
      <c r="R173" s="67"/>
      <c r="S173" s="67"/>
      <c r="T173" s="67"/>
      <c r="U173" s="67"/>
      <c r="V173" s="67"/>
      <c r="W173" s="847"/>
      <c r="X173" s="847"/>
      <c r="Y173" s="847"/>
      <c r="Z173" s="847"/>
      <c r="AA173" s="847"/>
      <c r="AB173" s="847"/>
      <c r="AC173" s="847"/>
      <c r="AD173" s="847"/>
      <c r="AE173" s="847"/>
      <c r="AF173" s="847"/>
      <c r="AG173" s="847"/>
      <c r="AH173" s="847"/>
      <c r="AI173" s="847"/>
      <c r="AJ173" s="847"/>
      <c r="AK173" s="847"/>
      <c r="AL173" s="847"/>
      <c r="AM173" s="847"/>
      <c r="AN173" s="847"/>
      <c r="AO173" s="847"/>
      <c r="AP173" s="847"/>
      <c r="AQ173" s="847"/>
      <c r="AR173" s="847"/>
      <c r="AS173" s="847"/>
      <c r="AT173" s="847"/>
      <c r="AU173" s="847"/>
      <c r="AV173" s="847"/>
      <c r="AW173" s="847"/>
      <c r="AX173" s="847"/>
      <c r="AY173" s="847"/>
      <c r="AZ173" s="847"/>
      <c r="BA173" s="847"/>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c r="CQ173"/>
      <c r="CR173"/>
      <c r="CS173"/>
      <c r="CT173"/>
      <c r="CU173"/>
      <c r="CV173"/>
      <c r="CW173"/>
      <c r="CX173"/>
      <c r="CY173"/>
      <c r="CZ173"/>
      <c r="DA173"/>
      <c r="DB173"/>
      <c r="DC173"/>
      <c r="DD173"/>
      <c r="DE173"/>
      <c r="DF173"/>
      <c r="DG173"/>
    </row>
    <row r="174" spans="1:154" ht="15.75" hidden="1" x14ac:dyDescent="0.2">
      <c r="B174" s="155"/>
      <c r="C174" s="67"/>
      <c r="D174" s="67"/>
      <c r="E174" s="67"/>
      <c r="F174" s="67"/>
      <c r="G174" s="67"/>
      <c r="H174" s="67"/>
      <c r="I174" s="67"/>
      <c r="J174" s="67"/>
      <c r="K174" s="67"/>
      <c r="L174" s="67"/>
      <c r="M174" s="67"/>
      <c r="N174" s="67"/>
      <c r="O174" s="67"/>
      <c r="P174" s="67"/>
      <c r="Q174" s="67"/>
      <c r="R174" s="67"/>
      <c r="S174" s="67"/>
      <c r="T174" s="67"/>
      <c r="U174" s="67"/>
      <c r="V174" s="67"/>
      <c r="W174" s="847"/>
      <c r="X174" s="847"/>
      <c r="Y174" s="847"/>
      <c r="Z174" s="847"/>
      <c r="AA174" s="847"/>
      <c r="AB174" s="847"/>
      <c r="AC174" s="847"/>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7"/>
      <c r="AY174" s="847"/>
      <c r="AZ174" s="847"/>
      <c r="BA174" s="847"/>
      <c r="BB174" s="42"/>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row>
    <row r="175" spans="1:154" ht="15.75" hidden="1" x14ac:dyDescent="0.2">
      <c r="B175" s="155"/>
      <c r="C175" s="67"/>
      <c r="D175" s="841" t="s">
        <v>64</v>
      </c>
      <c r="E175" s="841" t="s">
        <v>65</v>
      </c>
      <c r="F175" s="841" t="s">
        <v>66</v>
      </c>
      <c r="G175" s="841" t="s">
        <v>67</v>
      </c>
      <c r="H175" s="841" t="s">
        <v>68</v>
      </c>
      <c r="I175" s="841" t="s">
        <v>69</v>
      </c>
      <c r="J175" s="841" t="s">
        <v>70</v>
      </c>
      <c r="K175" s="841" t="s">
        <v>71</v>
      </c>
      <c r="L175" s="841" t="s">
        <v>72</v>
      </c>
      <c r="M175" s="841" t="s">
        <v>73</v>
      </c>
      <c r="N175" s="841" t="s">
        <v>74</v>
      </c>
      <c r="O175" s="841" t="s">
        <v>75</v>
      </c>
      <c r="P175" s="841" t="s">
        <v>76</v>
      </c>
      <c r="Q175" s="841" t="s">
        <v>77</v>
      </c>
      <c r="R175" s="841" t="s">
        <v>78</v>
      </c>
      <c r="S175" s="841" t="s">
        <v>79</v>
      </c>
      <c r="T175" s="841" t="s">
        <v>80</v>
      </c>
      <c r="U175" s="841" t="s">
        <v>81</v>
      </c>
      <c r="V175" s="841" t="s">
        <v>92</v>
      </c>
      <c r="W175" s="847"/>
      <c r="X175" s="847"/>
      <c r="Y175" s="847"/>
      <c r="Z175" s="847"/>
      <c r="AA175" s="847"/>
      <c r="AB175" s="847"/>
      <c r="AC175" s="847"/>
      <c r="AD175" s="847"/>
      <c r="AE175" s="847"/>
      <c r="AF175" s="847"/>
      <c r="AG175" s="847"/>
      <c r="AH175" s="847"/>
      <c r="AI175" s="847"/>
      <c r="AJ175" s="847"/>
      <c r="AK175" s="847"/>
      <c r="AL175" s="847"/>
      <c r="AM175" s="847"/>
      <c r="AN175" s="847"/>
      <c r="AO175" s="847"/>
      <c r="AP175" s="847"/>
      <c r="AQ175" s="847"/>
      <c r="AR175" s="847"/>
      <c r="AS175" s="847"/>
      <c r="AT175" s="847"/>
      <c r="AU175" s="847"/>
      <c r="AV175" s="847"/>
      <c r="AW175" s="847"/>
      <c r="AX175" s="847"/>
      <c r="AY175" s="847"/>
      <c r="AZ175" s="847"/>
      <c r="BA175" s="847"/>
      <c r="BB175" s="42"/>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BW175" s="153"/>
      <c r="BX175" s="153"/>
      <c r="BY175" s="153"/>
      <c r="BZ175" s="153"/>
      <c r="CA175" s="153"/>
      <c r="CB175" s="153"/>
      <c r="CC175" s="153"/>
      <c r="CD175" s="628"/>
      <c r="CE175" s="628"/>
      <c r="CF175" s="628"/>
      <c r="CG175" s="628"/>
      <c r="CH175" s="628"/>
      <c r="CI175" s="628"/>
      <c r="CJ175" s="153"/>
      <c r="CK175" s="153"/>
      <c r="CL175" s="153"/>
      <c r="CM175" s="153"/>
      <c r="CN175" s="153"/>
    </row>
    <row r="176" spans="1:154" ht="30.95" customHeight="1" x14ac:dyDescent="0.2">
      <c r="C176" s="154"/>
      <c r="D176" s="1943" t="s">
        <v>1469</v>
      </c>
      <c r="E176" s="1944"/>
      <c r="F176" s="1944"/>
      <c r="G176" s="1944"/>
      <c r="H176" s="1944"/>
      <c r="I176" s="1945"/>
      <c r="J176" s="1946"/>
      <c r="K176" s="1944"/>
      <c r="L176" s="1944"/>
      <c r="M176" s="1944"/>
      <c r="N176" s="1944"/>
      <c r="O176" s="1958"/>
      <c r="P176" s="1990" t="s">
        <v>1307</v>
      </c>
      <c r="Q176" s="1991"/>
      <c r="R176" s="847"/>
      <c r="S176" s="847"/>
      <c r="T176" s="847"/>
      <c r="U176" s="847"/>
      <c r="V176" s="847"/>
      <c r="W176" s="847"/>
      <c r="X176" s="33"/>
      <c r="AB176" s="1994"/>
      <c r="AC176" s="1994"/>
      <c r="AD176" s="1994"/>
      <c r="AE176" s="1994"/>
      <c r="AF176" s="1994"/>
      <c r="AG176" s="1994"/>
      <c r="AH176" s="1994"/>
      <c r="AI176" s="1994"/>
      <c r="AJ176" s="1994"/>
      <c r="AK176" s="1994"/>
      <c r="AL176" s="1994"/>
      <c r="AM176" s="1994"/>
      <c r="AN176" s="628"/>
      <c r="AO176" s="628"/>
    </row>
    <row r="177" spans="2:41" ht="56.25" customHeight="1" thickBot="1" x14ac:dyDescent="0.25">
      <c r="C177" s="154"/>
      <c r="D177" s="944">
        <v>2020</v>
      </c>
      <c r="E177" s="944">
        <v>2021</v>
      </c>
      <c r="F177" s="944">
        <v>2022</v>
      </c>
      <c r="G177" s="944">
        <v>2023</v>
      </c>
      <c r="H177" s="944">
        <v>2024</v>
      </c>
      <c r="I177" s="911" t="s">
        <v>837</v>
      </c>
      <c r="J177" s="944"/>
      <c r="K177" s="944"/>
      <c r="L177" s="944"/>
      <c r="M177" s="944"/>
      <c r="N177" s="944"/>
      <c r="O177" s="911"/>
      <c r="P177" s="1992"/>
      <c r="Q177" s="1993"/>
      <c r="R177" s="847"/>
      <c r="S177" s="847"/>
      <c r="T177" s="847"/>
      <c r="U177" s="847"/>
      <c r="V177" s="847"/>
      <c r="W177" s="628"/>
      <c r="X177" s="33"/>
      <c r="Z177" s="601"/>
      <c r="AA177" s="1587"/>
      <c r="AB177" s="1539"/>
      <c r="AC177" s="1539"/>
      <c r="AD177" s="1539"/>
      <c r="AE177" s="1539"/>
      <c r="AF177" s="1539"/>
      <c r="AG177" s="1539"/>
      <c r="AH177" s="1539"/>
      <c r="AI177" s="1539"/>
      <c r="AJ177" s="1539"/>
      <c r="AK177" s="1539"/>
      <c r="AL177" s="1539"/>
      <c r="AM177" s="1539"/>
      <c r="AN177" s="1539"/>
      <c r="AO177" s="1539"/>
    </row>
    <row r="178" spans="2:41" ht="23.45" customHeight="1" x14ac:dyDescent="0.2">
      <c r="B178" s="1098" t="s">
        <v>840</v>
      </c>
      <c r="C178" s="1099"/>
      <c r="D178" s="1100"/>
      <c r="E178" s="1100"/>
      <c r="F178" s="1100"/>
      <c r="G178" s="1100"/>
      <c r="H178" s="1100"/>
      <c r="I178" s="1101"/>
      <c r="J178" s="1100"/>
      <c r="K178" s="1100"/>
      <c r="L178" s="1100"/>
      <c r="M178" s="1100"/>
      <c r="N178" s="1100"/>
      <c r="O178" s="1101"/>
      <c r="P178" s="1995"/>
      <c r="Q178" s="1996"/>
      <c r="R178" s="847"/>
      <c r="S178" s="847"/>
      <c r="T178" s="847"/>
      <c r="U178" s="847"/>
      <c r="V178" s="847"/>
      <c r="W178" s="628"/>
      <c r="X178" s="33"/>
      <c r="Y178" s="507"/>
      <c r="Z178" s="1588"/>
      <c r="AB178" s="188"/>
      <c r="AC178" s="188"/>
      <c r="AD178" s="188"/>
      <c r="AE178" s="188"/>
      <c r="AF178" s="188"/>
      <c r="AG178" s="188"/>
      <c r="AH178" s="188"/>
      <c r="AI178" s="188"/>
      <c r="AJ178" s="188"/>
      <c r="AK178" s="188"/>
      <c r="AL178" s="188"/>
      <c r="AM178" s="188"/>
      <c r="AN178" s="188"/>
      <c r="AO178" s="188"/>
    </row>
    <row r="179" spans="2:41" ht="66" customHeight="1" x14ac:dyDescent="0.2">
      <c r="B179" s="1081" t="s">
        <v>841</v>
      </c>
      <c r="C179" s="1082" t="s">
        <v>888</v>
      </c>
      <c r="D179" s="1083"/>
      <c r="E179" s="1083"/>
      <c r="F179" s="1083"/>
      <c r="G179" s="1083"/>
      <c r="H179" s="1083"/>
      <c r="I179" s="1084"/>
      <c r="J179" s="1083"/>
      <c r="K179" s="1083"/>
      <c r="L179" s="1083"/>
      <c r="M179" s="1083"/>
      <c r="N179" s="1083"/>
      <c r="O179" s="1084"/>
      <c r="P179" s="1971"/>
      <c r="Q179" s="1972"/>
      <c r="R179" s="847"/>
      <c r="S179" s="847"/>
      <c r="T179" s="847"/>
      <c r="U179" s="847"/>
      <c r="V179" s="847"/>
      <c r="W179" s="188"/>
      <c r="X179" s="179"/>
      <c r="Y179" s="23"/>
      <c r="Z179" s="1589"/>
      <c r="AA179" s="1590"/>
      <c r="AB179" s="1540"/>
      <c r="AC179" s="1540"/>
      <c r="AD179" s="1540"/>
      <c r="AE179" s="1540"/>
      <c r="AF179" s="1540"/>
      <c r="AG179" s="1540"/>
      <c r="AH179" s="1540"/>
      <c r="AI179" s="1540"/>
      <c r="AJ179" s="1540"/>
      <c r="AK179" s="1540"/>
      <c r="AL179" s="1540"/>
      <c r="AM179" s="1540"/>
      <c r="AN179" s="1540"/>
      <c r="AO179" s="1540"/>
    </row>
    <row r="180" spans="2:41" ht="28.5" customHeight="1" x14ac:dyDescent="0.2">
      <c r="B180" s="1081" t="s">
        <v>843</v>
      </c>
      <c r="C180" s="1082" t="s">
        <v>845</v>
      </c>
      <c r="D180" s="1083"/>
      <c r="E180" s="1083"/>
      <c r="F180" s="1083"/>
      <c r="G180" s="1083"/>
      <c r="H180" s="1083"/>
      <c r="I180" s="1084"/>
      <c r="J180" s="1083"/>
      <c r="K180" s="1083"/>
      <c r="L180" s="1083"/>
      <c r="M180" s="1083"/>
      <c r="N180" s="1083"/>
      <c r="O180" s="1084"/>
      <c r="P180" s="1971"/>
      <c r="Q180" s="1972"/>
      <c r="R180" s="48"/>
      <c r="S180" s="48"/>
      <c r="T180" s="48"/>
      <c r="U180" s="48"/>
      <c r="V180" s="48"/>
      <c r="W180" s="851"/>
      <c r="X180" s="179"/>
      <c r="Y180" s="23"/>
      <c r="Z180" s="1589"/>
      <c r="AA180" s="1590"/>
      <c r="AB180" s="1540"/>
      <c r="AC180" s="1540"/>
      <c r="AD180" s="1540"/>
      <c r="AE180" s="1540"/>
      <c r="AF180" s="1540"/>
      <c r="AG180" s="1540"/>
      <c r="AH180" s="1540"/>
      <c r="AI180" s="1540"/>
      <c r="AJ180" s="1540"/>
      <c r="AK180" s="1540"/>
      <c r="AL180" s="1540"/>
      <c r="AM180" s="1540"/>
      <c r="AN180" s="1540"/>
      <c r="AO180" s="1540"/>
    </row>
    <row r="181" spans="2:41" ht="28.5" customHeight="1" x14ac:dyDescent="0.2">
      <c r="B181" s="1081" t="s">
        <v>844</v>
      </c>
      <c r="C181" s="1102" t="s">
        <v>847</v>
      </c>
      <c r="D181" s="1083"/>
      <c r="E181" s="1083"/>
      <c r="F181" s="1083"/>
      <c r="G181" s="1083"/>
      <c r="H181" s="1083"/>
      <c r="I181" s="1084"/>
      <c r="J181" s="1083"/>
      <c r="K181" s="1083"/>
      <c r="L181" s="1083"/>
      <c r="M181" s="1083"/>
      <c r="N181" s="1083"/>
      <c r="O181" s="1084"/>
      <c r="P181" s="1971"/>
      <c r="Q181" s="1972"/>
      <c r="R181" s="48"/>
      <c r="S181" s="48"/>
      <c r="T181" s="48"/>
      <c r="U181" s="48"/>
      <c r="V181" s="48"/>
      <c r="W181" s="851"/>
      <c r="X181" s="179"/>
      <c r="Y181" s="23"/>
      <c r="Z181" s="1589"/>
      <c r="AA181" s="1590"/>
      <c r="AB181" s="1540"/>
      <c r="AC181" s="1540"/>
      <c r="AD181" s="1540"/>
      <c r="AE181" s="1540"/>
      <c r="AF181" s="1540"/>
      <c r="AG181" s="1540"/>
      <c r="AH181" s="1540"/>
      <c r="AI181" s="1540"/>
      <c r="AJ181" s="1540"/>
      <c r="AK181" s="1540"/>
      <c r="AL181" s="1540"/>
      <c r="AM181" s="1540"/>
      <c r="AN181" s="1540"/>
      <c r="AO181" s="1540"/>
    </row>
    <row r="182" spans="2:41" ht="28.5" customHeight="1" x14ac:dyDescent="0.2">
      <c r="B182" s="1081" t="s">
        <v>846</v>
      </c>
      <c r="C182" s="1082" t="s">
        <v>849</v>
      </c>
      <c r="D182" s="1083"/>
      <c r="E182" s="1083"/>
      <c r="F182" s="1083"/>
      <c r="G182" s="1083"/>
      <c r="H182" s="1083"/>
      <c r="I182" s="1084"/>
      <c r="J182" s="1083"/>
      <c r="K182" s="1083"/>
      <c r="L182" s="1083"/>
      <c r="M182" s="1083"/>
      <c r="N182" s="1083"/>
      <c r="O182" s="1084"/>
      <c r="P182" s="1971"/>
      <c r="Q182" s="1972"/>
      <c r="R182" s="48"/>
      <c r="S182" s="48"/>
      <c r="T182" s="48"/>
      <c r="U182" s="48"/>
      <c r="V182" s="48"/>
      <c r="W182" s="851"/>
      <c r="X182" s="179"/>
      <c r="Y182" s="507"/>
      <c r="Z182" s="1588"/>
      <c r="AA182" s="1590"/>
      <c r="AB182" s="507"/>
      <c r="AC182" s="507"/>
      <c r="AD182" s="507"/>
      <c r="AE182" s="507"/>
      <c r="AF182" s="507"/>
      <c r="AG182" s="507"/>
      <c r="AH182" s="507"/>
      <c r="AI182" s="507"/>
      <c r="AJ182" s="507"/>
      <c r="AK182" s="507"/>
      <c r="AL182" s="507"/>
      <c r="AM182" s="507"/>
      <c r="AN182" s="507"/>
      <c r="AO182" s="507"/>
    </row>
    <row r="183" spans="2:41" ht="28.5" customHeight="1" x14ac:dyDescent="0.2">
      <c r="B183" s="1081" t="s">
        <v>848</v>
      </c>
      <c r="C183" s="1082" t="s">
        <v>851</v>
      </c>
      <c r="D183" s="1083"/>
      <c r="E183" s="1083"/>
      <c r="F183" s="1083"/>
      <c r="G183" s="1083"/>
      <c r="H183" s="1083"/>
      <c r="I183" s="1084"/>
      <c r="J183" s="1083"/>
      <c r="K183" s="1083"/>
      <c r="L183" s="1083"/>
      <c r="M183" s="1083"/>
      <c r="N183" s="1083"/>
      <c r="O183" s="1084"/>
      <c r="P183" s="1971"/>
      <c r="Q183" s="1972"/>
      <c r="R183" s="48"/>
      <c r="S183" s="48"/>
      <c r="T183" s="48"/>
      <c r="U183" s="48"/>
      <c r="V183" s="48"/>
      <c r="W183" s="851"/>
      <c r="X183" s="179"/>
      <c r="Y183" s="23"/>
      <c r="Z183" s="1589"/>
      <c r="AA183" s="1590"/>
      <c r="AB183" s="1540"/>
      <c r="AC183" s="1540"/>
      <c r="AD183" s="1540"/>
      <c r="AE183" s="1540"/>
      <c r="AF183" s="1540"/>
      <c r="AG183" s="1540"/>
      <c r="AH183" s="1540"/>
      <c r="AI183" s="1540"/>
      <c r="AJ183" s="1540"/>
      <c r="AK183" s="1540"/>
      <c r="AL183" s="1540"/>
      <c r="AM183" s="1540"/>
      <c r="AN183" s="1540"/>
      <c r="AO183" s="1540"/>
    </row>
    <row r="184" spans="2:41" ht="28.5" customHeight="1" x14ac:dyDescent="0.2">
      <c r="B184" s="1081" t="s">
        <v>850</v>
      </c>
      <c r="C184" s="1082" t="s">
        <v>889</v>
      </c>
      <c r="D184" s="1083"/>
      <c r="E184" s="1083"/>
      <c r="F184" s="1083"/>
      <c r="G184" s="1083"/>
      <c r="H184" s="1083"/>
      <c r="I184" s="1084"/>
      <c r="J184" s="1083"/>
      <c r="K184" s="1083"/>
      <c r="L184" s="1083"/>
      <c r="M184" s="1083"/>
      <c r="N184" s="1083"/>
      <c r="O184" s="1084"/>
      <c r="P184" s="1971"/>
      <c r="Q184" s="1972"/>
      <c r="R184" s="48"/>
      <c r="S184" s="48"/>
      <c r="T184" s="48"/>
      <c r="U184" s="48"/>
      <c r="V184" s="48"/>
      <c r="W184" s="851"/>
      <c r="X184" s="179"/>
      <c r="Y184" s="23"/>
      <c r="Z184" s="1589"/>
      <c r="AA184" s="1590"/>
      <c r="AB184" s="1540"/>
      <c r="AC184" s="1540"/>
      <c r="AD184" s="1540"/>
      <c r="AE184" s="1540"/>
      <c r="AF184" s="1540"/>
      <c r="AG184" s="1540"/>
      <c r="AH184" s="1540"/>
      <c r="AI184" s="1540"/>
      <c r="AJ184" s="1540"/>
      <c r="AK184" s="1540"/>
      <c r="AL184" s="1540"/>
      <c r="AM184" s="1540"/>
      <c r="AN184" s="1540"/>
      <c r="AO184" s="1540"/>
    </row>
    <row r="185" spans="2:41" ht="28.5" customHeight="1" x14ac:dyDescent="0.2">
      <c r="B185" s="1081" t="s">
        <v>852</v>
      </c>
      <c r="C185" s="1082" t="s">
        <v>853</v>
      </c>
      <c r="D185" s="1083"/>
      <c r="E185" s="1083"/>
      <c r="F185" s="1083"/>
      <c r="G185" s="1083"/>
      <c r="H185" s="1083"/>
      <c r="I185" s="1084"/>
      <c r="J185" s="1083"/>
      <c r="K185" s="1083"/>
      <c r="L185" s="1083"/>
      <c r="M185" s="1083"/>
      <c r="N185" s="1083"/>
      <c r="O185" s="1084"/>
      <c r="P185" s="1971"/>
      <c r="Q185" s="1972"/>
      <c r="R185" s="48"/>
      <c r="S185" s="48"/>
      <c r="T185" s="48"/>
      <c r="U185" s="48"/>
      <c r="V185" s="48"/>
      <c r="W185" s="851"/>
      <c r="X185" s="179"/>
      <c r="Y185" s="23"/>
      <c r="Z185" s="1589"/>
      <c r="AA185" s="1590"/>
      <c r="AB185" s="1540"/>
      <c r="AC185" s="1540"/>
      <c r="AD185" s="1540"/>
      <c r="AE185" s="1540"/>
      <c r="AF185" s="1540"/>
      <c r="AG185" s="1540"/>
      <c r="AH185" s="1540"/>
      <c r="AI185" s="1540"/>
      <c r="AJ185" s="1540"/>
      <c r="AK185" s="1540"/>
      <c r="AL185" s="1540"/>
      <c r="AM185" s="1540"/>
      <c r="AN185" s="1540"/>
      <c r="AO185" s="1540"/>
    </row>
    <row r="186" spans="2:41" ht="28.5" customHeight="1" thickBot="1" x14ac:dyDescent="0.25">
      <c r="B186" s="1090" t="s">
        <v>854</v>
      </c>
      <c r="C186" s="1086" t="s">
        <v>855</v>
      </c>
      <c r="D186" s="1088"/>
      <c r="E186" s="1088"/>
      <c r="F186" s="1088"/>
      <c r="G186" s="1088"/>
      <c r="H186" s="1088"/>
      <c r="I186" s="1089"/>
      <c r="J186" s="1088"/>
      <c r="K186" s="1088"/>
      <c r="L186" s="1088"/>
      <c r="M186" s="1088"/>
      <c r="N186" s="1088"/>
      <c r="O186" s="1089"/>
      <c r="P186" s="1981"/>
      <c r="Q186" s="1982"/>
      <c r="R186" s="48"/>
      <c r="S186" s="48"/>
      <c r="T186" s="48"/>
      <c r="U186" s="48"/>
      <c r="V186" s="48"/>
      <c r="W186" s="851"/>
      <c r="X186" s="179"/>
      <c r="Y186" s="507"/>
      <c r="Z186" s="1588"/>
      <c r="AA186" s="1590"/>
      <c r="AB186" s="507"/>
      <c r="AC186" s="507"/>
      <c r="AD186" s="507"/>
      <c r="AE186" s="507"/>
      <c r="AF186" s="507"/>
      <c r="AG186" s="507"/>
      <c r="AH186" s="507"/>
      <c r="AI186" s="507"/>
      <c r="AJ186" s="507"/>
      <c r="AK186" s="507"/>
      <c r="AL186" s="507"/>
      <c r="AM186" s="507"/>
      <c r="AN186" s="507"/>
      <c r="AO186" s="507"/>
    </row>
    <row r="187" spans="2:41" ht="28.5" customHeight="1" x14ac:dyDescent="0.2">
      <c r="B187" s="1103" t="s">
        <v>857</v>
      </c>
      <c r="C187" s="1099"/>
      <c r="D187" s="1104"/>
      <c r="E187" s="1104"/>
      <c r="F187" s="1104"/>
      <c r="G187" s="1104"/>
      <c r="H187" s="1104"/>
      <c r="I187" s="1105"/>
      <c r="J187" s="1104"/>
      <c r="K187" s="1104"/>
      <c r="L187" s="1104"/>
      <c r="M187" s="1104"/>
      <c r="N187" s="1104"/>
      <c r="O187" s="1105"/>
      <c r="P187" s="1060"/>
      <c r="Q187" s="1061"/>
      <c r="R187" s="48"/>
      <c r="S187" s="48"/>
      <c r="T187" s="48"/>
      <c r="U187" s="48"/>
      <c r="V187" s="48"/>
      <c r="W187" s="851"/>
      <c r="X187" s="179"/>
      <c r="Y187" s="23"/>
      <c r="Z187" s="1589"/>
      <c r="AA187" s="1590"/>
      <c r="AB187" s="1540"/>
      <c r="AC187" s="1540"/>
      <c r="AD187" s="1540"/>
      <c r="AE187" s="1540"/>
      <c r="AF187" s="1540"/>
      <c r="AG187" s="1540"/>
      <c r="AH187" s="1540"/>
      <c r="AI187" s="1540"/>
      <c r="AJ187" s="1540"/>
      <c r="AK187" s="1540"/>
      <c r="AL187" s="1540"/>
      <c r="AM187" s="1540"/>
      <c r="AN187" s="1540"/>
      <c r="AO187" s="1540"/>
    </row>
    <row r="188" spans="2:41" ht="28.5" customHeight="1" x14ac:dyDescent="0.2">
      <c r="B188" s="1081" t="s">
        <v>856</v>
      </c>
      <c r="C188" s="1082" t="s">
        <v>859</v>
      </c>
      <c r="D188" s="1083"/>
      <c r="E188" s="1083"/>
      <c r="F188" s="1083"/>
      <c r="G188" s="1083"/>
      <c r="H188" s="1083"/>
      <c r="I188" s="1084"/>
      <c r="J188" s="1083"/>
      <c r="K188" s="1083"/>
      <c r="L188" s="1083"/>
      <c r="M188" s="1083"/>
      <c r="N188" s="1083"/>
      <c r="O188" s="1084"/>
      <c r="P188" s="1971"/>
      <c r="Q188" s="1972"/>
      <c r="R188" s="48"/>
      <c r="S188" s="48"/>
      <c r="T188" s="48"/>
      <c r="U188" s="48"/>
      <c r="V188" s="48"/>
      <c r="W188" s="929"/>
      <c r="X188" s="43"/>
      <c r="Y188" s="23"/>
      <c r="Z188" s="1589"/>
      <c r="AA188" s="1590"/>
      <c r="AB188" s="1540"/>
      <c r="AC188" s="1540"/>
      <c r="AD188" s="1540"/>
      <c r="AE188" s="1540"/>
      <c r="AF188" s="1540"/>
      <c r="AG188" s="1540"/>
      <c r="AH188" s="1540"/>
      <c r="AI188" s="1540"/>
      <c r="AJ188" s="1540"/>
      <c r="AK188" s="1540"/>
      <c r="AL188" s="1540"/>
      <c r="AM188" s="1540"/>
      <c r="AN188" s="1540"/>
      <c r="AO188" s="1540"/>
    </row>
    <row r="189" spans="2:41" ht="28.5" customHeight="1" x14ac:dyDescent="0.2">
      <c r="B189" s="1081" t="s">
        <v>858</v>
      </c>
      <c r="C189" s="1082" t="s">
        <v>861</v>
      </c>
      <c r="D189" s="1083"/>
      <c r="E189" s="1083"/>
      <c r="F189" s="1083"/>
      <c r="G189" s="1083"/>
      <c r="H189" s="1083"/>
      <c r="I189" s="1084"/>
      <c r="J189" s="1083"/>
      <c r="K189" s="1083"/>
      <c r="L189" s="1083"/>
      <c r="M189" s="1083"/>
      <c r="N189" s="1083"/>
      <c r="O189" s="1084"/>
      <c r="P189" s="1971"/>
      <c r="Q189" s="1972"/>
      <c r="R189" s="48"/>
      <c r="S189" s="48"/>
      <c r="T189" s="48"/>
      <c r="U189" s="48"/>
      <c r="V189" s="48"/>
      <c r="W189" s="851"/>
      <c r="X189" s="179"/>
      <c r="Y189" s="23"/>
      <c r="Z189" s="1589"/>
      <c r="AA189" s="1590"/>
      <c r="AB189" s="1540"/>
      <c r="AC189" s="1540"/>
      <c r="AD189" s="1540"/>
      <c r="AE189" s="1540"/>
      <c r="AF189" s="1540"/>
      <c r="AG189" s="1540"/>
      <c r="AH189" s="1540"/>
      <c r="AI189" s="1540"/>
      <c r="AJ189" s="1540"/>
      <c r="AK189" s="1540"/>
      <c r="AL189" s="1540"/>
      <c r="AM189" s="1540"/>
      <c r="AN189" s="1540"/>
      <c r="AO189" s="1540"/>
    </row>
    <row r="190" spans="2:41" ht="28.5" customHeight="1" x14ac:dyDescent="0.2">
      <c r="B190" s="1081" t="s">
        <v>860</v>
      </c>
      <c r="C190" s="1082" t="s">
        <v>863</v>
      </c>
      <c r="D190" s="1083"/>
      <c r="E190" s="1083"/>
      <c r="F190" s="1083"/>
      <c r="G190" s="1083"/>
      <c r="H190" s="1083"/>
      <c r="I190" s="1084"/>
      <c r="J190" s="1083"/>
      <c r="K190" s="1083"/>
      <c r="L190" s="1083"/>
      <c r="M190" s="1083"/>
      <c r="N190" s="1083"/>
      <c r="O190" s="1084"/>
      <c r="P190" s="1971"/>
      <c r="Q190" s="1972"/>
      <c r="R190" s="48"/>
      <c r="S190" s="48"/>
      <c r="T190" s="48"/>
      <c r="U190" s="48"/>
      <c r="V190" s="48"/>
      <c r="W190" s="851"/>
      <c r="X190" s="179"/>
      <c r="Y190" s="507"/>
      <c r="Z190" s="1588"/>
      <c r="AA190" s="1590"/>
      <c r="AB190" s="507"/>
      <c r="AC190" s="507"/>
      <c r="AD190" s="507"/>
      <c r="AE190" s="507"/>
      <c r="AF190" s="507"/>
      <c r="AG190" s="507"/>
      <c r="AH190" s="507"/>
      <c r="AI190" s="507"/>
      <c r="AJ190" s="507"/>
      <c r="AK190" s="507"/>
      <c r="AL190" s="507"/>
      <c r="AM190" s="507"/>
      <c r="AN190" s="507"/>
      <c r="AO190" s="507"/>
    </row>
    <row r="191" spans="2:41" ht="28.5" customHeight="1" x14ac:dyDescent="0.2">
      <c r="B191" s="1081" t="s">
        <v>862</v>
      </c>
      <c r="C191" s="1082" t="s">
        <v>891</v>
      </c>
      <c r="D191" s="1083"/>
      <c r="E191" s="1083"/>
      <c r="F191" s="1083"/>
      <c r="G191" s="1083"/>
      <c r="H191" s="1083"/>
      <c r="I191" s="1084"/>
      <c r="J191" s="1083"/>
      <c r="K191" s="1083"/>
      <c r="L191" s="1083"/>
      <c r="M191" s="1083"/>
      <c r="N191" s="1083"/>
      <c r="O191" s="1084"/>
      <c r="P191" s="1971"/>
      <c r="Q191" s="1972"/>
      <c r="R191" s="48"/>
      <c r="S191" s="48"/>
      <c r="T191" s="48"/>
      <c r="U191" s="48"/>
      <c r="V191" s="48"/>
      <c r="W191" s="851"/>
      <c r="X191" s="179"/>
      <c r="Y191" s="23"/>
      <c r="Z191" s="1589"/>
      <c r="AA191" s="1590"/>
      <c r="AB191" s="1540"/>
      <c r="AC191" s="1540"/>
      <c r="AD191" s="1540"/>
      <c r="AE191" s="1540"/>
      <c r="AF191" s="1540"/>
      <c r="AG191" s="1540"/>
      <c r="AH191" s="1540"/>
      <c r="AI191" s="1540"/>
      <c r="AJ191" s="1540"/>
      <c r="AK191" s="1540"/>
      <c r="AL191" s="1540"/>
      <c r="AM191" s="1540"/>
      <c r="AN191" s="1540"/>
      <c r="AO191" s="1540"/>
    </row>
    <row r="192" spans="2:41" ht="28.5" customHeight="1" thickBot="1" x14ac:dyDescent="0.25">
      <c r="B192" s="1096" t="s">
        <v>864</v>
      </c>
      <c r="C192" s="1097" t="s">
        <v>892</v>
      </c>
      <c r="D192" s="1088"/>
      <c r="E192" s="1088"/>
      <c r="F192" s="1088"/>
      <c r="G192" s="1088"/>
      <c r="H192" s="1088"/>
      <c r="I192" s="1089"/>
      <c r="J192" s="1088"/>
      <c r="K192" s="1088"/>
      <c r="L192" s="1088"/>
      <c r="M192" s="1088"/>
      <c r="N192" s="1088"/>
      <c r="O192" s="1089"/>
      <c r="P192" s="1971"/>
      <c r="Q192" s="1972"/>
      <c r="R192" s="48"/>
      <c r="S192" s="48"/>
      <c r="T192" s="48"/>
      <c r="U192" s="48"/>
      <c r="V192" s="48"/>
      <c r="W192" s="851"/>
      <c r="X192" s="179"/>
      <c r="Y192" s="507"/>
      <c r="Z192" s="1588"/>
      <c r="AA192" s="1590"/>
      <c r="AB192" s="507"/>
      <c r="AC192" s="507"/>
      <c r="AD192" s="507"/>
      <c r="AE192" s="507"/>
      <c r="AF192" s="507"/>
      <c r="AG192" s="507"/>
      <c r="AH192" s="507"/>
      <c r="AI192" s="507"/>
      <c r="AJ192" s="507"/>
      <c r="AK192" s="507"/>
      <c r="AL192" s="507"/>
      <c r="AM192" s="507"/>
      <c r="AN192" s="507"/>
      <c r="AO192" s="507"/>
    </row>
    <row r="193" spans="2:154" ht="28.5" customHeight="1" x14ac:dyDescent="0.2">
      <c r="B193" s="1103" t="s">
        <v>893</v>
      </c>
      <c r="C193" s="1099"/>
      <c r="D193" s="1104"/>
      <c r="E193" s="1104"/>
      <c r="F193" s="1104"/>
      <c r="G193" s="1104"/>
      <c r="H193" s="1104"/>
      <c r="I193" s="1105"/>
      <c r="J193" s="1104"/>
      <c r="K193" s="1104"/>
      <c r="L193" s="1104"/>
      <c r="M193" s="1104"/>
      <c r="N193" s="1104"/>
      <c r="O193" s="1105"/>
      <c r="P193" s="1060"/>
      <c r="Q193" s="1061"/>
      <c r="R193" s="48"/>
      <c r="S193" s="48"/>
      <c r="T193" s="48"/>
      <c r="U193" s="48"/>
      <c r="V193" s="48"/>
      <c r="W193" s="851"/>
      <c r="X193" s="179"/>
      <c r="Y193" s="23"/>
      <c r="Z193" s="1589"/>
      <c r="AA193" s="1590"/>
      <c r="AB193" s="1540"/>
      <c r="AC193" s="1540"/>
      <c r="AD193" s="1540"/>
      <c r="AE193" s="1540"/>
      <c r="AF193" s="1540"/>
      <c r="AG193" s="1540"/>
      <c r="AH193" s="1540"/>
      <c r="AI193" s="1540"/>
      <c r="AJ193" s="1540"/>
      <c r="AK193" s="1540"/>
      <c r="AL193" s="1540"/>
      <c r="AM193" s="1540"/>
      <c r="AN193" s="1540"/>
      <c r="AO193" s="1540"/>
    </row>
    <row r="194" spans="2:154" ht="28.5" customHeight="1" x14ac:dyDescent="0.2">
      <c r="B194" s="1081" t="s">
        <v>865</v>
      </c>
      <c r="C194" s="1082" t="s">
        <v>648</v>
      </c>
      <c r="D194" s="1083"/>
      <c r="E194" s="1083"/>
      <c r="F194" s="1083"/>
      <c r="G194" s="1083"/>
      <c r="H194" s="1083"/>
      <c r="I194" s="1083"/>
      <c r="J194" s="1083"/>
      <c r="K194" s="1083"/>
      <c r="L194" s="1083"/>
      <c r="M194" s="1083"/>
      <c r="N194" s="1083"/>
      <c r="O194" s="1083"/>
      <c r="P194" s="1971"/>
      <c r="Q194" s="1972"/>
      <c r="R194" s="48"/>
      <c r="S194" s="48"/>
      <c r="T194" s="48"/>
      <c r="U194" s="48"/>
      <c r="V194" s="48"/>
      <c r="W194" s="929"/>
      <c r="X194" s="43"/>
      <c r="Y194" s="1591"/>
      <c r="Z194" s="1589"/>
      <c r="AA194" s="1590"/>
      <c r="AB194" s="1540"/>
      <c r="AC194" s="1540"/>
      <c r="AD194" s="1540"/>
      <c r="AE194" s="1540"/>
      <c r="AF194" s="1540"/>
      <c r="AG194" s="1540"/>
      <c r="AH194" s="1540"/>
      <c r="AI194" s="1540"/>
      <c r="AJ194" s="1540"/>
      <c r="AK194" s="1540"/>
      <c r="AL194" s="1540"/>
      <c r="AM194" s="1540"/>
      <c r="AN194" s="1540"/>
      <c r="AO194" s="1540"/>
    </row>
    <row r="195" spans="2:154" ht="28.5" customHeight="1" thickBot="1" x14ac:dyDescent="0.25">
      <c r="B195" s="1090" t="s">
        <v>866</v>
      </c>
      <c r="C195" s="1086" t="s">
        <v>870</v>
      </c>
      <c r="D195" s="1088"/>
      <c r="E195" s="1088"/>
      <c r="F195" s="1088"/>
      <c r="G195" s="1088"/>
      <c r="H195" s="1088"/>
      <c r="I195" s="1088"/>
      <c r="J195" s="1088"/>
      <c r="K195" s="1088"/>
      <c r="L195" s="1088"/>
      <c r="M195" s="1088"/>
      <c r="N195" s="1088"/>
      <c r="O195" s="1088"/>
      <c r="P195" s="1971"/>
      <c r="Q195" s="1972"/>
      <c r="R195" s="48"/>
      <c r="S195" s="48"/>
      <c r="T195" s="48"/>
      <c r="U195" s="48"/>
      <c r="V195" s="48"/>
      <c r="W195" s="851"/>
      <c r="X195" s="179"/>
      <c r="Y195" s="36"/>
      <c r="AB195" s="632"/>
      <c r="AC195" s="632"/>
      <c r="AD195" s="632"/>
      <c r="AE195" s="632"/>
      <c r="AF195" s="632"/>
      <c r="AG195" s="632"/>
      <c r="AH195" s="632"/>
      <c r="AI195" s="632"/>
      <c r="AJ195" s="632"/>
      <c r="AK195" s="632"/>
      <c r="AL195" s="632"/>
      <c r="AM195" s="632"/>
      <c r="AN195" s="632"/>
      <c r="AO195" s="632"/>
    </row>
    <row r="196" spans="2:154" ht="51" hidden="1" customHeight="1" x14ac:dyDescent="0.2">
      <c r="B196" s="1106" t="s">
        <v>867</v>
      </c>
      <c r="C196" s="1107" t="s">
        <v>872</v>
      </c>
      <c r="D196" s="1108" t="s">
        <v>873</v>
      </c>
      <c r="E196" s="1108" t="s">
        <v>873</v>
      </c>
      <c r="F196" s="1108" t="s">
        <v>873</v>
      </c>
      <c r="G196" s="1108" t="s">
        <v>873</v>
      </c>
      <c r="H196" s="1108" t="s">
        <v>873</v>
      </c>
      <c r="I196" s="1109" t="s">
        <v>873</v>
      </c>
      <c r="J196" s="1108" t="s">
        <v>873</v>
      </c>
      <c r="K196" s="1108" t="s">
        <v>873</v>
      </c>
      <c r="L196" s="1108" t="s">
        <v>873</v>
      </c>
      <c r="M196" s="1108" t="s">
        <v>873</v>
      </c>
      <c r="N196" s="1108" t="s">
        <v>873</v>
      </c>
      <c r="O196" s="1110" t="s">
        <v>873</v>
      </c>
      <c r="P196" s="48"/>
      <c r="Q196" s="48"/>
      <c r="R196" s="48"/>
      <c r="S196" s="48"/>
      <c r="T196" s="48"/>
      <c r="U196" s="48"/>
      <c r="V196" s="48"/>
      <c r="W196" s="851"/>
      <c r="X196" s="179"/>
    </row>
    <row r="197" spans="2:154" ht="45" customHeight="1" thickBot="1" x14ac:dyDescent="0.25">
      <c r="B197" s="1090" t="s">
        <v>868</v>
      </c>
      <c r="C197" s="1086" t="s">
        <v>875</v>
      </c>
      <c r="D197" s="1111" t="s">
        <v>873</v>
      </c>
      <c r="E197" s="1111" t="s">
        <v>873</v>
      </c>
      <c r="F197" s="1111" t="s">
        <v>873</v>
      </c>
      <c r="G197" s="1111" t="s">
        <v>873</v>
      </c>
      <c r="H197" s="1111" t="s">
        <v>873</v>
      </c>
      <c r="I197" s="1087" t="s">
        <v>873</v>
      </c>
      <c r="J197" s="1111" t="s">
        <v>873</v>
      </c>
      <c r="K197" s="1111" t="s">
        <v>873</v>
      </c>
      <c r="L197" s="1111" t="s">
        <v>873</v>
      </c>
      <c r="M197" s="1111" t="s">
        <v>873</v>
      </c>
      <c r="N197" s="1111" t="s">
        <v>873</v>
      </c>
      <c r="O197" s="1088" t="s">
        <v>873</v>
      </c>
      <c r="P197" s="48"/>
      <c r="Q197" s="48"/>
      <c r="R197" s="48"/>
      <c r="S197" s="48"/>
      <c r="T197" s="48"/>
      <c r="U197" s="48"/>
      <c r="V197" s="48"/>
      <c r="W197" s="851"/>
      <c r="X197" s="179"/>
    </row>
    <row r="198" spans="2:154" ht="48" customHeight="1" x14ac:dyDescent="0.2">
      <c r="B198" s="1997" t="s">
        <v>876</v>
      </c>
      <c r="C198" s="1998"/>
      <c r="D198" s="843"/>
      <c r="E198" s="843"/>
      <c r="F198" s="843"/>
      <c r="G198" s="843"/>
      <c r="H198" s="843"/>
      <c r="I198" s="843"/>
      <c r="J198" s="843"/>
      <c r="K198" s="843"/>
      <c r="L198" s="843"/>
      <c r="M198" s="843"/>
      <c r="N198" s="843"/>
      <c r="O198" s="843"/>
      <c r="P198" s="48"/>
      <c r="Q198" s="48"/>
      <c r="R198" s="48"/>
      <c r="S198" s="48"/>
      <c r="T198" s="48"/>
      <c r="U198" s="48"/>
      <c r="V198" s="48"/>
      <c r="W198" s="48"/>
      <c r="X198" s="48"/>
      <c r="Y198" s="48"/>
      <c r="Z198" s="48"/>
      <c r="AA198" s="850"/>
      <c r="AB198" s="850"/>
      <c r="AC198" s="850"/>
      <c r="AD198" s="850"/>
      <c r="AE198" s="850"/>
      <c r="AF198" s="850"/>
      <c r="AG198" s="850"/>
      <c r="AH198" s="850"/>
      <c r="AI198" s="850"/>
      <c r="AJ198" s="850"/>
      <c r="AK198" s="850"/>
      <c r="AL198" s="850"/>
      <c r="AM198" s="850"/>
      <c r="AN198" s="850"/>
      <c r="AO198" s="850"/>
      <c r="AP198" s="850"/>
      <c r="AQ198" s="850"/>
      <c r="AR198" s="851"/>
    </row>
    <row r="199" spans="2:154" ht="39.75" customHeight="1" x14ac:dyDescent="0.2">
      <c r="B199" s="1999" t="s">
        <v>894</v>
      </c>
      <c r="C199" s="2000"/>
      <c r="D199" s="842"/>
      <c r="E199" s="842"/>
      <c r="F199" s="842"/>
      <c r="G199" s="842"/>
      <c r="H199" s="842"/>
      <c r="I199" s="842"/>
      <c r="J199" s="842"/>
      <c r="K199" s="842"/>
      <c r="L199" s="842"/>
      <c r="M199" s="842"/>
      <c r="N199" s="842"/>
      <c r="O199" s="842"/>
      <c r="P199" s="48"/>
      <c r="Q199" s="48"/>
      <c r="R199" s="48"/>
      <c r="S199" s="48"/>
      <c r="T199" s="48"/>
      <c r="U199" s="48"/>
      <c r="V199" s="48"/>
      <c r="W199" s="48"/>
      <c r="X199" s="48"/>
      <c r="Y199" s="48"/>
      <c r="Z199" s="48"/>
      <c r="AA199" s="850"/>
      <c r="AB199" s="850"/>
      <c r="AC199" s="850"/>
      <c r="AD199" s="850"/>
      <c r="AE199" s="850"/>
      <c r="AF199" s="850"/>
      <c r="AG199" s="850"/>
      <c r="AH199" s="850"/>
      <c r="AI199" s="850"/>
      <c r="AJ199" s="850"/>
      <c r="AK199" s="850"/>
      <c r="AL199" s="850"/>
      <c r="AM199" s="850"/>
      <c r="AN199" s="850"/>
      <c r="AO199" s="850"/>
      <c r="AP199" s="850"/>
      <c r="AQ199" s="850"/>
      <c r="AR199" s="850"/>
    </row>
    <row r="200" spans="2:154" ht="42" customHeight="1" x14ac:dyDescent="0.2">
      <c r="B200" s="1999" t="s">
        <v>877</v>
      </c>
      <c r="C200" s="2000"/>
      <c r="D200" s="842"/>
      <c r="E200" s="842"/>
      <c r="F200" s="842"/>
      <c r="G200" s="842"/>
      <c r="H200" s="842"/>
      <c r="I200" s="842"/>
      <c r="J200" s="842"/>
      <c r="K200" s="842"/>
      <c r="L200" s="842"/>
      <c r="M200" s="842"/>
      <c r="N200" s="842"/>
      <c r="O200" s="842"/>
      <c r="P200" s="48"/>
      <c r="Q200" s="48"/>
      <c r="R200" s="48"/>
      <c r="S200" s="48"/>
      <c r="T200" s="48"/>
      <c r="U200" s="48"/>
      <c r="V200" s="48"/>
      <c r="W200" s="48"/>
      <c r="X200" s="48"/>
      <c r="Y200" s="48"/>
      <c r="Z200" s="48"/>
      <c r="AA200" s="850"/>
      <c r="AB200" s="850"/>
      <c r="AC200" s="850"/>
      <c r="AD200" s="850"/>
      <c r="AE200" s="850"/>
      <c r="AF200" s="850"/>
      <c r="AG200" s="850"/>
      <c r="AH200" s="850"/>
      <c r="AI200" s="850"/>
      <c r="AJ200" s="850"/>
      <c r="AK200" s="850"/>
      <c r="AL200" s="850"/>
      <c r="AM200" s="850"/>
      <c r="AN200" s="850"/>
      <c r="AO200" s="850"/>
      <c r="AP200" s="850"/>
      <c r="AQ200" s="850"/>
      <c r="AR200" s="850"/>
    </row>
    <row r="201" spans="2:154" ht="43.5" customHeight="1" x14ac:dyDescent="0.2">
      <c r="B201" s="1999" t="s">
        <v>878</v>
      </c>
      <c r="C201" s="2000"/>
      <c r="D201" s="835"/>
      <c r="E201" s="835"/>
      <c r="F201" s="835"/>
      <c r="G201" s="835"/>
      <c r="H201" s="835"/>
      <c r="I201" s="835"/>
      <c r="J201" s="835"/>
      <c r="K201" s="835"/>
      <c r="L201" s="835"/>
      <c r="M201" s="835"/>
      <c r="N201" s="835"/>
      <c r="O201" s="835"/>
      <c r="P201" s="48"/>
      <c r="Q201" s="48"/>
      <c r="R201" s="48"/>
      <c r="S201" s="48"/>
      <c r="T201" s="48"/>
      <c r="U201" s="48"/>
      <c r="V201" s="48"/>
      <c r="W201" s="48"/>
      <c r="X201" s="48"/>
      <c r="Y201" s="48"/>
      <c r="Z201" s="48"/>
      <c r="AA201" s="850"/>
      <c r="AB201" s="850"/>
      <c r="AC201" s="850"/>
      <c r="AD201" s="850"/>
      <c r="AE201" s="850"/>
      <c r="AF201" s="850"/>
      <c r="AG201" s="850"/>
      <c r="AH201" s="850"/>
      <c r="AI201" s="850"/>
      <c r="AJ201" s="850"/>
      <c r="AK201" s="850"/>
      <c r="AL201" s="850"/>
      <c r="AM201" s="850"/>
      <c r="AN201" s="850"/>
      <c r="AO201" s="850"/>
      <c r="AP201" s="850"/>
      <c r="AQ201" s="850"/>
      <c r="AR201" s="850"/>
    </row>
    <row r="202" spans="2:154" ht="42.75" customHeight="1" x14ac:dyDescent="0.2">
      <c r="B202" s="1999" t="s">
        <v>879</v>
      </c>
      <c r="C202" s="2000"/>
      <c r="D202" s="836"/>
      <c r="E202" s="836"/>
      <c r="F202" s="836"/>
      <c r="G202" s="836"/>
      <c r="H202" s="836"/>
      <c r="I202" s="836"/>
      <c r="J202" s="836"/>
      <c r="K202" s="836"/>
      <c r="L202" s="836"/>
      <c r="M202" s="836"/>
      <c r="N202" s="836"/>
      <c r="O202" s="836"/>
      <c r="P202" s="48"/>
      <c r="Q202" s="48"/>
      <c r="R202" s="48"/>
      <c r="S202" s="48"/>
      <c r="T202" s="48"/>
      <c r="U202" s="48"/>
      <c r="V202" s="48"/>
      <c r="W202" s="48"/>
      <c r="X202" s="48"/>
      <c r="Y202" s="48"/>
      <c r="Z202" s="48"/>
      <c r="AA202" s="48"/>
      <c r="AB202" s="48"/>
      <c r="AC202" s="48"/>
      <c r="AD202" s="48"/>
      <c r="AE202" s="48"/>
      <c r="AF202" s="48"/>
      <c r="AG202" s="48"/>
      <c r="AH202" s="48"/>
      <c r="AI202" s="48"/>
      <c r="AJ202" s="48"/>
      <c r="AK202" s="850"/>
      <c r="AL202" s="850"/>
      <c r="AM202" s="850"/>
      <c r="AN202" s="850"/>
      <c r="AO202" s="850"/>
      <c r="AP202" s="850"/>
      <c r="AQ202" s="850"/>
      <c r="AR202" s="850"/>
      <c r="AS202" s="850"/>
      <c r="AT202" s="850"/>
      <c r="AU202" s="850"/>
      <c r="AV202" s="850"/>
      <c r="AW202" s="850"/>
      <c r="AX202" s="850"/>
      <c r="AY202" s="850"/>
      <c r="AZ202" s="850"/>
      <c r="BA202" s="850"/>
      <c r="BB202" s="850"/>
    </row>
    <row r="203" spans="2:154" ht="28.5" customHeight="1" x14ac:dyDescent="0.2">
      <c r="B203" s="242"/>
      <c r="C203" s="632" t="s">
        <v>200</v>
      </c>
      <c r="D203" s="632" t="s">
        <v>901</v>
      </c>
      <c r="E203" s="632" t="s">
        <v>1161</v>
      </c>
      <c r="F203" s="632" t="s">
        <v>1162</v>
      </c>
      <c r="G203" s="632" t="s">
        <v>1163</v>
      </c>
      <c r="H203" s="632" t="s">
        <v>1164</v>
      </c>
      <c r="I203" s="632" t="s">
        <v>902</v>
      </c>
      <c r="J203" s="632" t="s">
        <v>903</v>
      </c>
      <c r="K203" s="632" t="s">
        <v>1165</v>
      </c>
      <c r="L203" s="632" t="s">
        <v>1166</v>
      </c>
      <c r="M203" s="632" t="s">
        <v>1167</v>
      </c>
      <c r="N203" s="632" t="s">
        <v>1168</v>
      </c>
      <c r="O203" s="632" t="s">
        <v>904</v>
      </c>
      <c r="P203" s="48"/>
      <c r="Q203" s="48"/>
      <c r="R203" s="632"/>
      <c r="S203" s="632"/>
      <c r="T203" s="632"/>
      <c r="U203" s="632"/>
      <c r="V203" s="632"/>
      <c r="W203" s="632"/>
      <c r="X203" s="632"/>
      <c r="Y203" s="632"/>
      <c r="Z203" s="632"/>
      <c r="AA203" s="632"/>
      <c r="AB203" s="632"/>
      <c r="AC203" s="632"/>
      <c r="AD203" s="632"/>
      <c r="AE203" s="632"/>
      <c r="AF203" s="632"/>
      <c r="AG203" s="632"/>
      <c r="AH203" s="632"/>
      <c r="AI203" s="632"/>
      <c r="AJ203" s="632"/>
      <c r="AK203" s="632"/>
      <c r="AL203" s="632"/>
      <c r="AM203" s="632"/>
      <c r="AN203" s="632"/>
      <c r="AO203" s="632"/>
      <c r="AP203" s="632"/>
      <c r="AQ203" s="632"/>
      <c r="AR203" s="632"/>
      <c r="AS203" s="632"/>
      <c r="AT203" s="632"/>
      <c r="AU203" s="632"/>
      <c r="AV203" s="632"/>
      <c r="AW203" s="632"/>
      <c r="AX203" s="632"/>
      <c r="AY203" s="632"/>
      <c r="AZ203" s="632"/>
      <c r="BA203" s="632"/>
      <c r="BB203" s="850"/>
    </row>
    <row r="204" spans="2:154" ht="15.75" x14ac:dyDescent="0.2">
      <c r="B204" s="155"/>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847"/>
      <c r="BA204" s="847"/>
      <c r="BB204" s="847"/>
      <c r="BC204" s="847"/>
      <c r="BD204" s="847"/>
      <c r="BE204" s="847"/>
      <c r="BF204" s="847"/>
      <c r="BG204" s="847"/>
      <c r="BH204" s="48"/>
      <c r="BI204" s="48"/>
      <c r="BJ204" s="847"/>
      <c r="BK204" s="847"/>
      <c r="BL204" s="847"/>
      <c r="BM204" s="847"/>
      <c r="BN204" s="847"/>
      <c r="BO204" s="847"/>
      <c r="BP204" s="847"/>
      <c r="BQ204" s="847"/>
      <c r="BR204" s="847"/>
      <c r="BS204" s="847"/>
      <c r="BT204" s="847"/>
      <c r="BU204" s="847"/>
      <c r="BV204" s="847"/>
      <c r="BW204" s="847"/>
      <c r="BX204" s="847"/>
      <c r="BY204" s="847"/>
      <c r="BZ204" s="847"/>
      <c r="CA204" s="847"/>
      <c r="CB204" s="847"/>
      <c r="CC204" s="847"/>
      <c r="CD204" s="847"/>
      <c r="CE204" s="847"/>
      <c r="CF204" s="847"/>
      <c r="CG204" s="847"/>
      <c r="CH204" s="847"/>
      <c r="CI204" s="847"/>
      <c r="CJ204" s="847"/>
      <c r="CK204" s="847"/>
      <c r="CL204" s="847"/>
      <c r="CM204" s="847"/>
      <c r="CN204" s="847"/>
      <c r="CO204" s="847"/>
      <c r="CP204" s="847"/>
      <c r="CQ204" s="847"/>
      <c r="CR204" s="632"/>
      <c r="CS204" s="632"/>
      <c r="CT204" s="5"/>
      <c r="CU204" s="5"/>
      <c r="CV204" s="5"/>
      <c r="CW204" s="5"/>
      <c r="CX204" s="5"/>
      <c r="CY204" s="5"/>
      <c r="CZ204" s="5"/>
      <c r="DA204" s="5"/>
      <c r="DB204" s="5"/>
      <c r="DC204" s="5"/>
      <c r="DD204" s="5"/>
      <c r="DE204" s="5"/>
      <c r="DF204" s="5"/>
      <c r="DG204" s="5"/>
      <c r="DH204" s="5"/>
      <c r="DI204" s="5"/>
      <c r="DJ204" s="5"/>
      <c r="DK204" s="5"/>
      <c r="DL204" s="5"/>
      <c r="DM204" s="5"/>
      <c r="DN204" s="5"/>
      <c r="DO204" s="5"/>
      <c r="DP204" s="5"/>
      <c r="DQ204" s="5"/>
      <c r="DR204" s="5"/>
      <c r="DS204" s="5"/>
      <c r="DT204" s="5"/>
      <c r="DU204" s="5"/>
      <c r="DV204" s="5"/>
      <c r="DW204" s="5"/>
      <c r="DX204" s="5"/>
      <c r="DY204" s="5"/>
      <c r="DZ204" s="5"/>
      <c r="EA204" s="5"/>
      <c r="EB204" s="5"/>
      <c r="EC204" s="5"/>
      <c r="ED204" s="5"/>
      <c r="EE204" s="5"/>
      <c r="EF204" s="5"/>
      <c r="EG204" s="5"/>
      <c r="EH204" s="5"/>
      <c r="EI204" s="5"/>
      <c r="EJ204" s="5"/>
      <c r="EK204" s="5"/>
      <c r="EL204" s="5"/>
      <c r="EM204" s="5"/>
      <c r="EN204" s="5"/>
      <c r="EO204" s="5"/>
      <c r="EP204" s="5"/>
      <c r="EQ204" s="5"/>
      <c r="ER204" s="5"/>
      <c r="ES204" s="5"/>
      <c r="ET204" s="5"/>
      <c r="EU204" s="5"/>
      <c r="EV204" s="5"/>
      <c r="EW204" s="5"/>
      <c r="EX204" s="5"/>
    </row>
    <row r="205" spans="2:154" ht="15.75" x14ac:dyDescent="0.2">
      <c r="B205" s="155"/>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847"/>
      <c r="BA205" s="847"/>
      <c r="BB205" s="847"/>
      <c r="BC205" s="847"/>
      <c r="BD205" s="847"/>
      <c r="BE205" s="847"/>
      <c r="BF205" s="847"/>
      <c r="BG205" s="847"/>
      <c r="BH205" s="48"/>
      <c r="BI205" s="48"/>
      <c r="BJ205" s="847"/>
      <c r="BK205" s="847"/>
      <c r="BL205" s="847"/>
      <c r="BM205" s="847"/>
      <c r="BN205" s="847"/>
      <c r="BO205" s="847"/>
      <c r="BP205" s="847"/>
      <c r="BQ205" s="847"/>
      <c r="BR205" s="847"/>
      <c r="BS205" s="847"/>
      <c r="BT205" s="847"/>
      <c r="BU205" s="847"/>
      <c r="BV205" s="847"/>
      <c r="BW205" s="847"/>
      <c r="BX205" s="847"/>
      <c r="BY205" s="847"/>
      <c r="BZ205" s="847"/>
      <c r="CA205" s="847"/>
      <c r="CB205" s="847"/>
      <c r="CC205" s="847"/>
      <c r="CD205" s="847"/>
      <c r="CE205" s="847"/>
      <c r="CF205" s="847"/>
      <c r="CG205" s="847"/>
      <c r="CH205" s="847"/>
      <c r="CI205" s="847"/>
      <c r="CJ205" s="847"/>
      <c r="CK205" s="847"/>
      <c r="CL205" s="847"/>
      <c r="CM205" s="847"/>
      <c r="CN205" s="847"/>
      <c r="CO205" s="847"/>
      <c r="CP205" s="847"/>
      <c r="CQ205" s="847"/>
      <c r="CR205" s="847"/>
      <c r="CS205" s="42"/>
      <c r="CT205" s="5"/>
      <c r="CU205" s="5"/>
      <c r="CV205" s="5"/>
      <c r="CW205" s="5"/>
      <c r="CX205" s="5"/>
      <c r="CY205" s="5"/>
      <c r="CZ205" s="5"/>
      <c r="DA205" s="5"/>
      <c r="DB205" s="5"/>
      <c r="DC205" s="5"/>
      <c r="DD205" s="5"/>
      <c r="DE205" s="5"/>
      <c r="DF205" s="5"/>
      <c r="DG205" s="5"/>
      <c r="DH205" s="5"/>
      <c r="DI205" s="5"/>
      <c r="DJ205" s="5"/>
      <c r="DK205" s="5"/>
      <c r="DL205" s="5"/>
      <c r="DM205" s="5"/>
      <c r="DN205" s="5"/>
      <c r="DO205" s="5"/>
      <c r="DP205" s="5"/>
      <c r="DQ205" s="5"/>
      <c r="DR205" s="5"/>
      <c r="DS205" s="5"/>
      <c r="DT205" s="5"/>
      <c r="DU205" s="5"/>
      <c r="DV205" s="5"/>
      <c r="DW205" s="5"/>
      <c r="DX205" s="5"/>
      <c r="DY205" s="5"/>
      <c r="DZ205" s="5"/>
      <c r="EA205" s="5"/>
      <c r="EB205" s="5"/>
      <c r="EC205" s="5"/>
      <c r="ED205" s="5"/>
      <c r="EE205" s="5"/>
      <c r="EF205" s="5"/>
      <c r="EG205" s="5"/>
      <c r="EH205" s="5"/>
      <c r="EI205" s="5"/>
      <c r="EJ205" s="5"/>
      <c r="EK205" s="5"/>
      <c r="EL205" s="5"/>
      <c r="EM205" s="5"/>
      <c r="EN205" s="5"/>
      <c r="EO205" s="5"/>
      <c r="EP205" s="5"/>
      <c r="EQ205" s="5"/>
      <c r="ER205" s="5"/>
      <c r="ES205" s="5"/>
      <c r="ET205" s="5"/>
      <c r="EU205" s="5"/>
      <c r="EV205" s="5"/>
      <c r="EW205" s="5"/>
      <c r="EX205" s="5"/>
    </row>
    <row r="206" spans="2:154" ht="15.75" x14ac:dyDescent="0.25">
      <c r="B206" s="70" t="s">
        <v>905</v>
      </c>
      <c r="C206" s="63"/>
      <c r="D206" s="67"/>
      <c r="E206" s="67"/>
      <c r="F206" s="67"/>
      <c r="G206" s="67"/>
      <c r="H206" s="67"/>
      <c r="I206" s="67"/>
      <c r="J206" s="67"/>
      <c r="K206" s="67"/>
      <c r="L206" s="67"/>
      <c r="M206" s="67"/>
      <c r="N206" s="1091"/>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847"/>
      <c r="BA206" s="847"/>
      <c r="BB206" s="847"/>
      <c r="BC206" s="847"/>
      <c r="BD206" s="847"/>
      <c r="BE206" s="847"/>
      <c r="BF206" s="847"/>
      <c r="BG206" s="847"/>
      <c r="BH206" s="847"/>
      <c r="BI206" s="847"/>
      <c r="BJ206" s="847"/>
      <c r="BK206" s="847"/>
      <c r="BL206" s="847"/>
      <c r="BM206" s="847"/>
      <c r="BN206" s="847"/>
      <c r="BO206" s="847"/>
      <c r="BP206" s="847"/>
      <c r="BQ206" s="847"/>
      <c r="BR206" s="847"/>
      <c r="BS206" s="847"/>
      <c r="BT206" s="847"/>
      <c r="BU206" s="847"/>
      <c r="BV206" s="847"/>
      <c r="BW206" s="847"/>
      <c r="BX206" s="847"/>
      <c r="BY206" s="847"/>
      <c r="BZ206" s="847"/>
      <c r="CA206" s="847"/>
      <c r="CB206" s="847"/>
      <c r="CC206" s="847"/>
      <c r="CD206" s="847"/>
      <c r="CE206" s="847"/>
      <c r="CF206" s="847"/>
      <c r="CG206" s="847"/>
      <c r="CH206" s="847"/>
      <c r="CI206" s="847"/>
      <c r="CJ206" s="847"/>
      <c r="CK206" s="847"/>
      <c r="CL206" s="847"/>
      <c r="CM206" s="847"/>
      <c r="CN206" s="847"/>
      <c r="CO206" s="847"/>
      <c r="CP206" s="847"/>
      <c r="CQ206" s="847"/>
      <c r="CR206" s="847"/>
      <c r="CS206" s="42"/>
      <c r="CT206" s="5"/>
      <c r="CU206" s="5"/>
      <c r="CV206" s="5"/>
      <c r="CW206" s="5"/>
      <c r="CX206" s="5"/>
      <c r="CY206" s="5"/>
      <c r="CZ206" s="5"/>
      <c r="DA206" s="5"/>
      <c r="DB206" s="5"/>
      <c r="DC206" s="5"/>
      <c r="DD206" s="5"/>
      <c r="DE206" s="5"/>
      <c r="DF206" s="5"/>
      <c r="DG206" s="5"/>
      <c r="DH206" s="5"/>
      <c r="DI206" s="5"/>
      <c r="DJ206" s="5"/>
      <c r="DK206" s="5"/>
      <c r="DL206" s="5"/>
      <c r="DM206" s="5"/>
      <c r="DN206" s="5"/>
      <c r="DO206" s="5"/>
      <c r="DP206" s="5"/>
      <c r="DQ206" s="5"/>
      <c r="DR206" s="5"/>
      <c r="DS206" s="5"/>
      <c r="DT206" s="5"/>
      <c r="DU206" s="5"/>
      <c r="DV206" s="5"/>
      <c r="DW206" s="5"/>
      <c r="DX206" s="5"/>
      <c r="DY206" s="5"/>
      <c r="DZ206" s="5"/>
      <c r="EA206" s="5"/>
      <c r="EB206" s="5"/>
      <c r="EC206" s="5"/>
      <c r="ED206" s="5"/>
      <c r="EE206" s="5"/>
      <c r="EF206" s="5"/>
      <c r="EG206" s="5"/>
      <c r="EH206" s="5"/>
      <c r="EI206" s="5"/>
      <c r="EJ206" s="5"/>
      <c r="EK206" s="5"/>
      <c r="EL206" s="5"/>
      <c r="EM206" s="5"/>
      <c r="EN206" s="5"/>
      <c r="EO206" s="5"/>
      <c r="EP206" s="5"/>
      <c r="EQ206" s="5"/>
      <c r="ER206" s="5"/>
      <c r="ES206" s="5"/>
      <c r="ET206" s="5"/>
      <c r="EU206" s="5"/>
      <c r="EV206" s="5"/>
      <c r="EW206" s="5"/>
      <c r="EX206" s="5"/>
    </row>
    <row r="207" spans="2:154" ht="14.25" x14ac:dyDescent="0.2">
      <c r="C207" s="5"/>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c r="AQ207" s="67"/>
      <c r="AR207" s="67"/>
      <c r="AS207" s="67"/>
      <c r="AT207" s="67"/>
      <c r="AU207" s="67"/>
      <c r="AV207" s="67"/>
      <c r="AW207" s="67"/>
      <c r="AX207" s="67"/>
      <c r="AY207" s="67"/>
      <c r="AZ207" s="847"/>
      <c r="BA207" s="847"/>
      <c r="BB207" s="847"/>
      <c r="BC207" s="847"/>
      <c r="BD207" s="847"/>
      <c r="BE207" s="847"/>
      <c r="BF207" s="847"/>
      <c r="BG207" s="847"/>
      <c r="BH207" s="847"/>
      <c r="BI207" s="847"/>
      <c r="BJ207" s="847"/>
      <c r="BK207" s="847"/>
      <c r="BL207" s="847"/>
      <c r="BM207" s="847"/>
      <c r="BN207" s="847"/>
      <c r="BO207" s="847"/>
      <c r="BP207" s="847"/>
      <c r="BQ207" s="847"/>
      <c r="BR207" s="847"/>
      <c r="BS207" s="847"/>
      <c r="BT207" s="847"/>
      <c r="BU207" s="847"/>
      <c r="BV207" s="847"/>
      <c r="BW207" s="847"/>
      <c r="BX207" s="847"/>
      <c r="BY207" s="847"/>
      <c r="BZ207" s="847"/>
      <c r="CA207" s="847"/>
      <c r="CB207" s="847"/>
      <c r="CC207" s="847"/>
      <c r="CD207" s="847"/>
      <c r="CE207" s="847"/>
      <c r="CF207" s="847"/>
      <c r="CG207" s="847"/>
      <c r="CH207" s="847"/>
      <c r="CI207" s="847"/>
      <c r="CJ207" s="847"/>
      <c r="CK207" s="847"/>
      <c r="CL207" s="847"/>
      <c r="CM207" s="847"/>
      <c r="CN207" s="847"/>
      <c r="CO207" s="847"/>
      <c r="CP207" s="847"/>
      <c r="CQ207" s="847"/>
      <c r="CR207" s="847"/>
      <c r="CS207" s="42"/>
      <c r="CT207" s="5"/>
      <c r="CU207" s="5"/>
      <c r="CV207" s="5"/>
      <c r="CW207" s="5"/>
      <c r="CX207" s="5"/>
      <c r="CY207" s="5"/>
      <c r="CZ207" s="5"/>
      <c r="DA207" s="5"/>
      <c r="DB207" s="5"/>
      <c r="DC207" s="5"/>
      <c r="DD207" s="5"/>
      <c r="DE207" s="5"/>
      <c r="DF207" s="5"/>
      <c r="DG207" s="5"/>
      <c r="DH207" s="5"/>
      <c r="DI207" s="5"/>
      <c r="DJ207" s="5"/>
      <c r="DK207" s="5"/>
      <c r="DL207" s="5"/>
      <c r="DM207" s="5"/>
      <c r="DN207" s="5"/>
      <c r="DO207" s="5"/>
      <c r="DP207" s="5"/>
      <c r="DQ207" s="5"/>
      <c r="DR207" s="5"/>
      <c r="DS207" s="5"/>
      <c r="DT207" s="5"/>
      <c r="DU207" s="5"/>
      <c r="DV207" s="5"/>
      <c r="DW207" s="5"/>
      <c r="DX207" s="5"/>
      <c r="DY207" s="5"/>
      <c r="DZ207" s="5"/>
      <c r="EA207" s="5"/>
      <c r="EB207" s="5"/>
      <c r="EC207" s="5"/>
      <c r="ED207" s="5"/>
      <c r="EE207" s="5"/>
      <c r="EF207" s="5"/>
      <c r="EG207" s="5"/>
      <c r="EH207" s="5"/>
      <c r="EI207" s="5"/>
      <c r="EJ207" s="5"/>
      <c r="EK207" s="5"/>
      <c r="EL207" s="5"/>
      <c r="EM207" s="5"/>
      <c r="EN207" s="5"/>
      <c r="EO207" s="5"/>
      <c r="EP207" s="5"/>
      <c r="EQ207" s="5"/>
      <c r="ER207" s="5"/>
      <c r="ES207" s="5"/>
      <c r="ET207" s="5"/>
      <c r="EU207" s="5"/>
      <c r="EV207" s="5"/>
      <c r="EW207" s="5"/>
      <c r="EX207" s="5"/>
    </row>
    <row r="208" spans="2:154" ht="15.75" hidden="1" x14ac:dyDescent="0.2">
      <c r="B208" s="155"/>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row>
    <row r="209" spans="2:85" ht="15.75" hidden="1" x14ac:dyDescent="0.2">
      <c r="B209" s="155"/>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row>
    <row r="210" spans="2:85" ht="15.75" hidden="1" x14ac:dyDescent="0.2">
      <c r="B210" s="155"/>
      <c r="C210" s="67"/>
      <c r="D210" s="841" t="s">
        <v>64</v>
      </c>
      <c r="E210" s="841" t="s">
        <v>65</v>
      </c>
      <c r="F210" s="841" t="s">
        <v>66</v>
      </c>
      <c r="G210" s="841" t="s">
        <v>67</v>
      </c>
      <c r="H210" s="841" t="s">
        <v>68</v>
      </c>
      <c r="I210" s="841" t="s">
        <v>69</v>
      </c>
      <c r="J210" s="841" t="s">
        <v>70</v>
      </c>
      <c r="K210" s="841" t="s">
        <v>71</v>
      </c>
      <c r="L210" s="841" t="s">
        <v>72</v>
      </c>
      <c r="M210" s="841" t="s">
        <v>73</v>
      </c>
      <c r="N210" s="841" t="s">
        <v>74</v>
      </c>
      <c r="O210" s="841" t="s">
        <v>75</v>
      </c>
      <c r="P210" s="841" t="s">
        <v>76</v>
      </c>
      <c r="Q210" s="841" t="s">
        <v>77</v>
      </c>
      <c r="R210" s="841" t="s">
        <v>78</v>
      </c>
      <c r="S210" s="841" t="s">
        <v>79</v>
      </c>
      <c r="T210" s="841" t="s">
        <v>80</v>
      </c>
      <c r="U210" s="841" t="s">
        <v>81</v>
      </c>
      <c r="V210" s="2001" t="s">
        <v>468</v>
      </c>
      <c r="W210" s="2001"/>
      <c r="X210" s="847"/>
      <c r="Y210" s="847"/>
      <c r="Z210" s="847"/>
      <c r="AA210" s="847"/>
      <c r="AB210" s="847"/>
      <c r="AC210" s="847"/>
      <c r="AD210" s="847"/>
      <c r="AE210" s="847"/>
      <c r="AF210" s="847"/>
      <c r="AG210" s="847"/>
      <c r="AH210" s="847"/>
      <c r="AI210" s="847"/>
      <c r="AJ210" s="847"/>
      <c r="AK210" s="847"/>
      <c r="AL210" s="847"/>
      <c r="AM210" s="847"/>
      <c r="AN210" s="847"/>
      <c r="AO210" s="847"/>
      <c r="AP210" s="847"/>
      <c r="AQ210" s="847"/>
      <c r="AR210" s="847"/>
      <c r="AS210" s="847"/>
      <c r="AT210" s="153"/>
      <c r="AU210" s="153"/>
      <c r="AV210" s="153"/>
    </row>
    <row r="211" spans="2:85" ht="47.1" customHeight="1" x14ac:dyDescent="0.2">
      <c r="C211" s="154"/>
      <c r="D211" s="1943" t="s">
        <v>1470</v>
      </c>
      <c r="E211" s="1944"/>
      <c r="F211" s="1944"/>
      <c r="G211" s="1944"/>
      <c r="H211" s="1944"/>
      <c r="I211" s="1958"/>
      <c r="J211" s="1990" t="s">
        <v>1307</v>
      </c>
      <c r="K211" s="1991"/>
      <c r="L211" s="847"/>
      <c r="M211" s="847"/>
      <c r="N211" s="847"/>
      <c r="O211" s="847"/>
      <c r="P211" s="847"/>
      <c r="Q211" s="847"/>
      <c r="R211" s="847"/>
      <c r="S211" s="847"/>
      <c r="T211" s="847"/>
      <c r="U211" s="847"/>
      <c r="V211" s="847"/>
      <c r="W211" s="847"/>
      <c r="X211" s="847"/>
      <c r="Y211" s="847"/>
      <c r="Z211" s="847"/>
      <c r="AA211" s="847"/>
      <c r="AB211" s="847"/>
      <c r="AC211" s="847"/>
      <c r="AD211" s="628"/>
      <c r="AE211" s="628"/>
      <c r="AF211" s="628"/>
      <c r="AG211" s="628"/>
      <c r="AH211" s="628"/>
      <c r="AI211" s="628"/>
      <c r="AJ211" s="628"/>
      <c r="AK211" s="628"/>
      <c r="AL211" s="628"/>
      <c r="AM211" s="628"/>
      <c r="AN211" s="628"/>
      <c r="AO211" s="628"/>
      <c r="AP211" s="628"/>
      <c r="AQ211" s="628"/>
      <c r="AR211" s="628"/>
      <c r="AS211" s="628"/>
    </row>
    <row r="212" spans="2:85" ht="53.25" customHeight="1" thickBot="1" x14ac:dyDescent="0.25">
      <c r="C212" s="154"/>
      <c r="D212" s="910">
        <v>2020</v>
      </c>
      <c r="E212" s="910">
        <v>2021</v>
      </c>
      <c r="F212" s="910">
        <v>2022</v>
      </c>
      <c r="G212" s="910">
        <v>2023</v>
      </c>
      <c r="H212" s="910">
        <v>2024</v>
      </c>
      <c r="I212" s="911" t="s">
        <v>837</v>
      </c>
      <c r="J212" s="2002"/>
      <c r="K212" s="2003"/>
      <c r="L212" s="847"/>
      <c r="M212" s="847"/>
      <c r="N212" s="847"/>
      <c r="O212" s="847"/>
      <c r="P212" s="847"/>
      <c r="Q212" s="847"/>
      <c r="R212" s="847"/>
      <c r="S212" s="847"/>
      <c r="T212" s="847"/>
      <c r="U212" s="847"/>
      <c r="V212" s="847"/>
      <c r="W212" s="847"/>
      <c r="X212" s="847"/>
      <c r="Y212" s="847"/>
      <c r="Z212" s="847"/>
      <c r="AA212" s="847"/>
      <c r="AB212" s="847"/>
      <c r="AC212" s="847"/>
      <c r="AD212" s="628"/>
      <c r="AE212" s="628"/>
      <c r="AF212" s="628"/>
      <c r="AG212" s="628"/>
      <c r="AH212" s="628"/>
      <c r="AI212" s="628"/>
      <c r="AJ212" s="628"/>
      <c r="AK212" s="628"/>
      <c r="AL212" s="628"/>
      <c r="AM212" s="628"/>
      <c r="AN212" s="628"/>
      <c r="AO212" s="628"/>
      <c r="AP212" s="628"/>
      <c r="AQ212" s="628"/>
      <c r="AR212" s="628"/>
      <c r="AS212" s="628"/>
    </row>
    <row r="213" spans="2:85" ht="27.95" customHeight="1" x14ac:dyDescent="0.2">
      <c r="B213" s="1067" t="s">
        <v>1049</v>
      </c>
      <c r="C213" s="1068"/>
      <c r="D213" s="1070"/>
      <c r="E213" s="1070"/>
      <c r="F213" s="1070"/>
      <c r="G213" s="1070"/>
      <c r="H213" s="1070"/>
      <c r="I213" s="1071"/>
      <c r="J213" s="2004"/>
      <c r="K213" s="2005"/>
      <c r="L213" s="847"/>
      <c r="M213" s="847"/>
      <c r="N213" s="847"/>
      <c r="O213" s="847"/>
      <c r="P213" s="847"/>
      <c r="Q213" s="847"/>
      <c r="R213" s="847"/>
      <c r="S213" s="847"/>
      <c r="T213" s="847"/>
      <c r="U213" s="847"/>
      <c r="V213" s="847"/>
      <c r="W213" s="847"/>
      <c r="X213" s="847"/>
      <c r="Y213" s="847"/>
      <c r="Z213" s="847"/>
      <c r="AA213" s="847"/>
      <c r="AB213" s="847"/>
      <c r="AC213" s="847"/>
      <c r="AD213" s="188"/>
      <c r="AE213" s="188"/>
      <c r="AF213" s="188"/>
      <c r="AG213" s="188"/>
      <c r="AH213" s="188"/>
      <c r="AI213" s="188"/>
      <c r="AJ213" s="188"/>
      <c r="AK213" s="188"/>
      <c r="AL213" s="188"/>
      <c r="AM213" s="188"/>
      <c r="AN213" s="188"/>
      <c r="AO213" s="188"/>
      <c r="AP213" s="188"/>
      <c r="AQ213" s="188"/>
      <c r="AR213" s="188"/>
      <c r="AS213" s="188"/>
    </row>
    <row r="214" spans="2:85" ht="54.6" customHeight="1" x14ac:dyDescent="0.2">
      <c r="B214" s="1065" t="s">
        <v>841</v>
      </c>
      <c r="C214" s="1063" t="s">
        <v>888</v>
      </c>
      <c r="D214" s="853"/>
      <c r="E214" s="853"/>
      <c r="F214" s="1062"/>
      <c r="G214" s="1062"/>
      <c r="H214" s="1062"/>
      <c r="I214" s="1084"/>
      <c r="J214" s="1971"/>
      <c r="K214" s="1972"/>
      <c r="L214" s="847"/>
      <c r="M214" s="847"/>
      <c r="N214" s="847"/>
      <c r="O214" s="847"/>
      <c r="P214" s="847"/>
      <c r="Q214" s="847"/>
      <c r="R214" s="847"/>
      <c r="S214" s="847"/>
      <c r="T214" s="847"/>
      <c r="U214" s="847"/>
      <c r="V214" s="847"/>
      <c r="W214" s="847"/>
      <c r="X214" s="847"/>
      <c r="Y214" s="847"/>
      <c r="Z214" s="847"/>
      <c r="AA214" s="847"/>
      <c r="AB214" s="847"/>
      <c r="AC214" s="847"/>
      <c r="AD214" s="851"/>
      <c r="AE214" s="851"/>
      <c r="AF214" s="851"/>
      <c r="AG214" s="851"/>
      <c r="AH214" s="851"/>
      <c r="AI214" s="851"/>
      <c r="AJ214" s="851"/>
      <c r="AK214" s="851"/>
      <c r="AL214" s="851"/>
      <c r="AM214" s="851"/>
      <c r="AN214" s="851"/>
      <c r="AO214" s="851"/>
      <c r="AP214" s="851"/>
      <c r="AQ214" s="851"/>
      <c r="AR214" s="851"/>
      <c r="AS214" s="851"/>
    </row>
    <row r="215" spans="2:85" ht="27.75" customHeight="1" x14ac:dyDescent="0.2">
      <c r="B215" s="1065" t="s">
        <v>843</v>
      </c>
      <c r="C215" s="1063" t="s">
        <v>1083</v>
      </c>
      <c r="D215" s="853"/>
      <c r="E215" s="853"/>
      <c r="F215" s="1062"/>
      <c r="G215" s="1062"/>
      <c r="H215" s="1062"/>
      <c r="I215" s="1084"/>
      <c r="J215" s="1971"/>
      <c r="K215" s="1972"/>
      <c r="L215" s="847"/>
      <c r="M215" s="847"/>
      <c r="N215" s="847"/>
      <c r="O215" s="847"/>
      <c r="P215" s="847"/>
      <c r="Q215" s="847"/>
      <c r="R215" s="847"/>
      <c r="S215" s="847"/>
      <c r="T215" s="847"/>
      <c r="U215" s="847"/>
      <c r="V215" s="847"/>
      <c r="W215" s="847"/>
      <c r="X215" s="847"/>
      <c r="Y215" s="847"/>
      <c r="Z215" s="847"/>
      <c r="AA215" s="847"/>
      <c r="AB215" s="847"/>
      <c r="AC215" s="847"/>
      <c r="AD215" s="851"/>
      <c r="AE215" s="851"/>
      <c r="AF215" s="851"/>
      <c r="AG215" s="851"/>
      <c r="AH215" s="851"/>
      <c r="AI215" s="851"/>
      <c r="AJ215" s="851"/>
      <c r="AK215" s="851"/>
      <c r="AL215" s="851"/>
      <c r="AM215" s="851"/>
      <c r="AN215" s="851"/>
      <c r="AO215" s="851"/>
      <c r="AP215" s="851"/>
      <c r="AQ215" s="851"/>
      <c r="AR215" s="851"/>
      <c r="AS215" s="851"/>
    </row>
    <row r="216" spans="2:85" ht="27.75" customHeight="1" x14ac:dyDescent="0.2">
      <c r="B216" s="1065" t="s">
        <v>844</v>
      </c>
      <c r="C216" s="1092" t="s">
        <v>1084</v>
      </c>
      <c r="D216" s="853"/>
      <c r="E216" s="853"/>
      <c r="F216" s="1062"/>
      <c r="G216" s="1062"/>
      <c r="H216" s="1062"/>
      <c r="I216" s="1084"/>
      <c r="J216" s="1971"/>
      <c r="K216" s="1972"/>
      <c r="L216" s="847"/>
      <c r="M216" s="847"/>
      <c r="N216" s="847"/>
      <c r="O216" s="847"/>
      <c r="P216" s="847"/>
      <c r="Q216" s="847"/>
      <c r="R216" s="847"/>
      <c r="S216" s="847"/>
      <c r="T216" s="847"/>
      <c r="U216" s="847"/>
      <c r="V216" s="847"/>
      <c r="W216" s="847"/>
      <c r="X216" s="847"/>
      <c r="Y216" s="847"/>
      <c r="Z216" s="847"/>
      <c r="AA216" s="847"/>
      <c r="AB216" s="847"/>
      <c r="AC216" s="847"/>
      <c r="AD216" s="851"/>
      <c r="AE216" s="851"/>
      <c r="AF216" s="851"/>
      <c r="AG216" s="851"/>
      <c r="AH216" s="851"/>
      <c r="AI216" s="851"/>
      <c r="AJ216" s="851"/>
      <c r="AK216" s="851"/>
      <c r="AL216" s="851"/>
      <c r="AM216" s="851"/>
      <c r="AN216" s="851"/>
      <c r="AO216" s="851"/>
      <c r="AP216" s="851"/>
      <c r="AQ216" s="851"/>
      <c r="AR216" s="851"/>
      <c r="AS216" s="851"/>
    </row>
    <row r="217" spans="2:85" ht="27.75" customHeight="1" x14ac:dyDescent="0.2">
      <c r="B217" s="1065" t="s">
        <v>846</v>
      </c>
      <c r="C217" s="1063" t="s">
        <v>1085</v>
      </c>
      <c r="D217" s="853"/>
      <c r="E217" s="853"/>
      <c r="F217" s="1062"/>
      <c r="G217" s="1062"/>
      <c r="H217" s="1062"/>
      <c r="I217" s="1084"/>
      <c r="J217" s="1971"/>
      <c r="K217" s="1972"/>
      <c r="L217" s="847"/>
      <c r="M217" s="847"/>
      <c r="N217" s="847"/>
      <c r="O217" s="847"/>
      <c r="P217" s="847"/>
      <c r="Q217" s="847"/>
      <c r="R217" s="847"/>
      <c r="S217" s="847"/>
      <c r="T217" s="847"/>
      <c r="U217" s="847"/>
      <c r="V217" s="847"/>
      <c r="W217" s="847"/>
      <c r="X217" s="847"/>
      <c r="Y217" s="847"/>
      <c r="Z217" s="847"/>
      <c r="AA217" s="847"/>
      <c r="AB217" s="847"/>
      <c r="AC217" s="847"/>
      <c r="AD217" s="851"/>
      <c r="AE217" s="851"/>
      <c r="AF217" s="851"/>
      <c r="AG217" s="851"/>
      <c r="AH217" s="851"/>
      <c r="AI217" s="851"/>
      <c r="AJ217" s="851"/>
      <c r="AK217" s="851"/>
      <c r="AL217" s="851"/>
      <c r="AM217" s="851"/>
      <c r="AN217" s="851"/>
      <c r="AO217" s="851"/>
      <c r="AP217" s="851"/>
      <c r="AQ217" s="851"/>
      <c r="AR217" s="851"/>
      <c r="AS217" s="851"/>
    </row>
    <row r="218" spans="2:85" ht="27.75" customHeight="1" thickBot="1" x14ac:dyDescent="0.25">
      <c r="B218" s="1066" t="s">
        <v>848</v>
      </c>
      <c r="C218" s="1064" t="s">
        <v>1086</v>
      </c>
      <c r="D218" s="860"/>
      <c r="E218" s="860"/>
      <c r="F218" s="1085"/>
      <c r="G218" s="1085"/>
      <c r="H218" s="1085"/>
      <c r="I218" s="1089"/>
      <c r="J218" s="1981"/>
      <c r="K218" s="1982"/>
      <c r="L218" s="847"/>
      <c r="M218" s="847"/>
      <c r="N218" s="847"/>
      <c r="O218" s="847"/>
      <c r="P218" s="847"/>
      <c r="Q218" s="847"/>
      <c r="R218" s="847"/>
      <c r="S218" s="847"/>
      <c r="T218" s="847"/>
      <c r="U218" s="847"/>
      <c r="V218" s="847"/>
      <c r="W218" s="847"/>
      <c r="X218" s="847"/>
      <c r="Y218" s="847"/>
      <c r="Z218" s="847"/>
      <c r="AA218" s="847"/>
      <c r="AB218" s="847"/>
      <c r="AC218" s="847"/>
      <c r="AD218" s="851"/>
      <c r="AE218" s="851"/>
      <c r="AF218" s="851"/>
      <c r="AG218" s="851"/>
      <c r="AH218" s="851"/>
      <c r="AI218" s="851"/>
      <c r="AJ218" s="851"/>
      <c r="AK218" s="851"/>
      <c r="AL218" s="851"/>
      <c r="AM218" s="851"/>
      <c r="AN218" s="851"/>
      <c r="AO218" s="851"/>
      <c r="AP218" s="851"/>
      <c r="AQ218" s="851"/>
      <c r="AR218" s="851"/>
      <c r="AS218" s="851"/>
    </row>
    <row r="219" spans="2:85" ht="27.75" customHeight="1" x14ac:dyDescent="0.2">
      <c r="B219" s="1983" t="s">
        <v>1087</v>
      </c>
      <c r="C219" s="1984"/>
      <c r="D219" s="1244"/>
      <c r="E219" s="1244"/>
      <c r="F219" s="1244"/>
      <c r="G219" s="1244"/>
      <c r="H219" s="1244"/>
      <c r="I219" s="1245"/>
      <c r="J219" s="1979"/>
      <c r="K219" s="1980"/>
      <c r="L219" s="847"/>
      <c r="M219" s="847"/>
      <c r="N219" s="847"/>
      <c r="O219" s="847"/>
      <c r="P219" s="847"/>
      <c r="Q219" s="847"/>
      <c r="R219" s="847"/>
      <c r="S219" s="847"/>
      <c r="T219" s="847"/>
      <c r="U219" s="847"/>
      <c r="V219" s="847"/>
      <c r="W219" s="847"/>
      <c r="X219" s="847"/>
      <c r="Y219" s="847"/>
      <c r="Z219" s="847"/>
      <c r="AA219" s="847"/>
      <c r="AB219" s="847"/>
      <c r="AC219" s="847"/>
      <c r="AD219" s="851"/>
      <c r="AE219" s="851"/>
      <c r="AF219" s="851"/>
      <c r="AG219" s="851"/>
      <c r="AH219" s="851"/>
      <c r="AI219" s="851"/>
      <c r="AJ219" s="851"/>
      <c r="AK219" s="851"/>
      <c r="AL219" s="851"/>
      <c r="AM219" s="851"/>
      <c r="AN219" s="851"/>
      <c r="AO219" s="851"/>
      <c r="AP219" s="851"/>
      <c r="AQ219" s="851"/>
      <c r="AR219" s="851"/>
      <c r="AS219" s="851"/>
    </row>
    <row r="220" spans="2:85" ht="27.75" customHeight="1" x14ac:dyDescent="0.2">
      <c r="B220" s="1249" t="s">
        <v>850</v>
      </c>
      <c r="C220" s="1250" t="s">
        <v>1175</v>
      </c>
      <c r="D220" s="1237" t="str">
        <f>IF(SUM(COUNTBLANK(D215),COUNTBLANK(D214))=0,D215/D214,"-")</f>
        <v>-</v>
      </c>
      <c r="E220" s="1237" t="str">
        <f t="shared" ref="E220:I220" si="13">IF(SUM(COUNTBLANK(E215),COUNTBLANK(E214))=0,E215/E214,"-")</f>
        <v>-</v>
      </c>
      <c r="F220" s="1237" t="str">
        <f t="shared" si="13"/>
        <v>-</v>
      </c>
      <c r="G220" s="1237" t="str">
        <f t="shared" si="13"/>
        <v>-</v>
      </c>
      <c r="H220" s="1237" t="str">
        <f t="shared" si="13"/>
        <v>-</v>
      </c>
      <c r="I220" s="1238" t="str">
        <f t="shared" si="13"/>
        <v>-</v>
      </c>
      <c r="J220" s="1971"/>
      <c r="K220" s="1972"/>
      <c r="L220" s="847"/>
      <c r="M220" s="847"/>
      <c r="N220" s="847"/>
      <c r="O220" s="847"/>
      <c r="P220" s="847"/>
      <c r="Q220" s="847"/>
      <c r="R220" s="847"/>
      <c r="S220" s="847"/>
      <c r="T220" s="847"/>
      <c r="U220" s="847"/>
      <c r="V220" s="847"/>
      <c r="W220" s="847"/>
      <c r="X220" s="847"/>
      <c r="Y220" s="847"/>
      <c r="Z220" s="847"/>
      <c r="AA220" s="847"/>
      <c r="AB220" s="847"/>
      <c r="AC220" s="847"/>
      <c r="AD220" s="851"/>
      <c r="AE220" s="851"/>
      <c r="AF220" s="851"/>
      <c r="AG220" s="851"/>
      <c r="AH220" s="851"/>
      <c r="AI220" s="851"/>
      <c r="AJ220" s="851"/>
      <c r="AK220" s="851"/>
      <c r="AL220" s="851"/>
      <c r="AM220" s="851"/>
      <c r="AN220" s="851"/>
      <c r="AO220" s="851"/>
      <c r="AP220" s="851"/>
      <c r="AQ220" s="851"/>
      <c r="AR220" s="851"/>
      <c r="AS220" s="851"/>
    </row>
    <row r="221" spans="2:85" ht="27.75" customHeight="1" x14ac:dyDescent="0.2">
      <c r="B221" s="1065" t="s">
        <v>852</v>
      </c>
      <c r="C221" s="1063" t="s">
        <v>1059</v>
      </c>
      <c r="D221" s="1083"/>
      <c r="E221" s="1083"/>
      <c r="F221" s="1083"/>
      <c r="G221" s="1083"/>
      <c r="H221" s="853"/>
      <c r="I221" s="1084"/>
      <c r="J221" s="1971"/>
      <c r="K221" s="1972"/>
      <c r="L221" s="847"/>
      <c r="M221" s="847"/>
      <c r="N221" s="847"/>
      <c r="O221" s="847"/>
      <c r="P221" s="847"/>
      <c r="Q221" s="847"/>
      <c r="R221" s="847"/>
      <c r="S221" s="847"/>
      <c r="T221" s="847"/>
      <c r="U221" s="847"/>
      <c r="V221" s="847"/>
      <c r="W221" s="847"/>
      <c r="X221" s="847"/>
      <c r="Y221" s="847"/>
      <c r="Z221" s="847"/>
      <c r="AA221" s="847"/>
      <c r="AB221" s="847"/>
      <c r="AC221" s="847"/>
      <c r="AD221" s="851"/>
      <c r="AE221" s="851"/>
      <c r="AF221" s="851"/>
      <c r="AG221" s="851"/>
      <c r="AH221" s="851"/>
      <c r="AI221" s="851"/>
      <c r="AJ221" s="851"/>
      <c r="AK221" s="851"/>
      <c r="AL221" s="851"/>
      <c r="AM221" s="851"/>
      <c r="AN221" s="851"/>
      <c r="AO221" s="851"/>
      <c r="AP221" s="851"/>
      <c r="AQ221" s="851"/>
      <c r="AR221" s="851"/>
      <c r="AS221" s="851"/>
    </row>
    <row r="222" spans="2:85" ht="27.75" customHeight="1" x14ac:dyDescent="0.2">
      <c r="B222" s="1065" t="s">
        <v>854</v>
      </c>
      <c r="C222" s="1063" t="s">
        <v>1060</v>
      </c>
      <c r="D222" s="1083"/>
      <c r="E222" s="1083"/>
      <c r="F222" s="1083"/>
      <c r="G222" s="1083"/>
      <c r="H222" s="853"/>
      <c r="I222" s="1084"/>
      <c r="J222" s="1971"/>
      <c r="K222" s="1972"/>
      <c r="L222" s="847"/>
      <c r="M222" s="847"/>
      <c r="N222" s="847"/>
      <c r="O222" s="847"/>
      <c r="P222" s="847"/>
      <c r="Q222" s="847"/>
      <c r="R222" s="847"/>
      <c r="S222" s="847"/>
      <c r="T222" s="847"/>
      <c r="U222" s="847"/>
      <c r="V222" s="847"/>
      <c r="W222" s="847"/>
      <c r="X222" s="847"/>
      <c r="Y222" s="847"/>
      <c r="Z222" s="847"/>
      <c r="AA222" s="847"/>
      <c r="AB222" s="847"/>
      <c r="AC222" s="847"/>
      <c r="AD222" s="851"/>
      <c r="AE222" s="851"/>
      <c r="AF222" s="851"/>
      <c r="AG222" s="851"/>
      <c r="AH222" s="851"/>
      <c r="AI222" s="851"/>
      <c r="AJ222" s="851"/>
      <c r="AK222" s="851"/>
      <c r="AL222" s="851"/>
      <c r="AM222" s="851"/>
      <c r="AN222" s="851"/>
      <c r="AO222" s="851"/>
      <c r="AP222" s="851"/>
      <c r="AQ222" s="851"/>
      <c r="AR222" s="851"/>
      <c r="AS222" s="851"/>
    </row>
    <row r="223" spans="2:85" ht="27.75" customHeight="1" x14ac:dyDescent="0.2">
      <c r="B223" s="1065" t="s">
        <v>856</v>
      </c>
      <c r="C223" s="1063" t="s">
        <v>1061</v>
      </c>
      <c r="D223" s="1083"/>
      <c r="E223" s="1083"/>
      <c r="F223" s="1083"/>
      <c r="G223" s="1083"/>
      <c r="H223" s="853"/>
      <c r="I223" s="1084"/>
      <c r="J223" s="1985"/>
      <c r="K223" s="1986"/>
      <c r="L223" s="847"/>
      <c r="M223" s="847"/>
      <c r="N223" s="847"/>
      <c r="O223" s="847"/>
      <c r="P223" s="847"/>
      <c r="Q223" s="847"/>
      <c r="R223" s="847"/>
      <c r="S223" s="847"/>
      <c r="T223" s="847"/>
      <c r="U223" s="847"/>
      <c r="V223" s="847"/>
      <c r="W223" s="847"/>
      <c r="X223" s="847"/>
      <c r="Y223" s="847"/>
      <c r="Z223" s="847"/>
      <c r="AA223" s="847"/>
      <c r="AB223" s="847"/>
      <c r="AC223" s="847"/>
      <c r="AD223" s="851"/>
      <c r="AE223" s="851"/>
      <c r="AF223" s="851"/>
      <c r="AG223" s="851"/>
      <c r="AH223" s="851"/>
      <c r="AI223" s="851"/>
      <c r="AJ223" s="851"/>
      <c r="AK223" s="851"/>
      <c r="AL223" s="851"/>
      <c r="AM223" s="851"/>
      <c r="AN223" s="851"/>
      <c r="AO223" s="851"/>
      <c r="AP223" s="851"/>
      <c r="AQ223" s="851"/>
      <c r="AR223" s="851"/>
      <c r="AS223" s="851"/>
    </row>
    <row r="224" spans="2:85" ht="27.75" customHeight="1" x14ac:dyDescent="0.2">
      <c r="B224" s="1065" t="s">
        <v>858</v>
      </c>
      <c r="C224" s="1063" t="s">
        <v>1062</v>
      </c>
      <c r="D224" s="1083"/>
      <c r="E224" s="1083"/>
      <c r="F224" s="1083"/>
      <c r="G224" s="1083"/>
      <c r="H224" s="853"/>
      <c r="I224" s="1084"/>
      <c r="J224" s="1971"/>
      <c r="K224" s="1972"/>
      <c r="L224" s="847"/>
      <c r="M224" s="847"/>
      <c r="N224" s="847"/>
      <c r="O224" s="847"/>
      <c r="P224" s="847"/>
      <c r="Q224" s="847"/>
      <c r="R224" s="847"/>
      <c r="S224" s="847"/>
      <c r="T224" s="847"/>
      <c r="U224" s="847"/>
      <c r="V224" s="847"/>
      <c r="W224" s="847"/>
      <c r="X224" s="847"/>
      <c r="Y224" s="847"/>
      <c r="Z224" s="847"/>
      <c r="AA224" s="847"/>
      <c r="AB224" s="847"/>
      <c r="AC224" s="847"/>
      <c r="AD224" s="929"/>
      <c r="AE224" s="929"/>
      <c r="AF224" s="929"/>
      <c r="AG224" s="929"/>
      <c r="AH224" s="929"/>
      <c r="AI224" s="929"/>
      <c r="AJ224" s="929"/>
      <c r="AK224" s="929"/>
      <c r="AL224" s="929"/>
      <c r="AM224" s="929"/>
      <c r="AN224" s="929"/>
      <c r="AO224" s="929"/>
      <c r="AP224" s="929"/>
      <c r="AQ224" s="929"/>
      <c r="AR224" s="929"/>
      <c r="AS224" s="929"/>
    </row>
    <row r="225" spans="2:45" ht="27.75" customHeight="1" thickBot="1" x14ac:dyDescent="0.25">
      <c r="B225" s="1240" t="s">
        <v>860</v>
      </c>
      <c r="C225" s="1064" t="s">
        <v>1063</v>
      </c>
      <c r="D225" s="1088"/>
      <c r="E225" s="1088"/>
      <c r="F225" s="1088"/>
      <c r="G225" s="1088"/>
      <c r="H225" s="860"/>
      <c r="I225" s="1089"/>
      <c r="J225" s="1981"/>
      <c r="K225" s="1982"/>
      <c r="L225" s="847"/>
      <c r="M225" s="847"/>
      <c r="N225" s="847"/>
      <c r="O225" s="847"/>
      <c r="P225" s="847"/>
      <c r="Q225" s="847"/>
      <c r="R225" s="847"/>
      <c r="S225" s="847"/>
      <c r="T225" s="847"/>
      <c r="U225" s="847"/>
      <c r="V225" s="847"/>
      <c r="W225" s="847"/>
      <c r="X225" s="847"/>
      <c r="Y225" s="847"/>
      <c r="Z225" s="847"/>
      <c r="AA225" s="847"/>
      <c r="AB225" s="847"/>
      <c r="AC225" s="847"/>
      <c r="AD225" s="851"/>
      <c r="AE225" s="851"/>
      <c r="AF225" s="851"/>
      <c r="AG225" s="851"/>
      <c r="AH225" s="851"/>
      <c r="AI225" s="851"/>
      <c r="AJ225" s="851"/>
      <c r="AK225" s="851"/>
      <c r="AL225" s="851"/>
      <c r="AM225" s="851"/>
      <c r="AN225" s="851"/>
      <c r="AO225" s="851"/>
      <c r="AP225" s="851"/>
      <c r="AQ225" s="851"/>
      <c r="AR225" s="851"/>
      <c r="AS225" s="851"/>
    </row>
    <row r="226" spans="2:45" ht="54.6" customHeight="1" x14ac:dyDescent="0.2">
      <c r="B226" s="1965" t="s">
        <v>1088</v>
      </c>
      <c r="C226" s="1966"/>
      <c r="D226" s="1076"/>
      <c r="E226" s="1076"/>
      <c r="F226" s="1076"/>
      <c r="G226" s="1076"/>
      <c r="H226" s="1076"/>
      <c r="I226" s="1077"/>
      <c r="J226" s="1979"/>
      <c r="K226" s="1980"/>
      <c r="L226" s="847"/>
      <c r="M226" s="847"/>
      <c r="N226" s="847"/>
      <c r="O226" s="847"/>
      <c r="P226" s="847"/>
      <c r="Q226" s="847"/>
      <c r="R226" s="847"/>
      <c r="S226" s="847"/>
      <c r="T226" s="847"/>
      <c r="U226" s="847"/>
      <c r="V226" s="847"/>
      <c r="W226" s="847"/>
      <c r="X226" s="847"/>
      <c r="Y226" s="847"/>
      <c r="Z226" s="847"/>
      <c r="AA226" s="847"/>
      <c r="AB226" s="847"/>
      <c r="AC226" s="847"/>
      <c r="AD226" s="851"/>
      <c r="AE226" s="851"/>
      <c r="AF226" s="851"/>
      <c r="AG226" s="851"/>
      <c r="AH226" s="851"/>
      <c r="AI226" s="851"/>
      <c r="AJ226" s="851"/>
      <c r="AK226" s="851"/>
      <c r="AL226" s="851"/>
      <c r="AM226" s="851"/>
      <c r="AN226" s="851"/>
      <c r="AO226" s="851"/>
      <c r="AP226" s="851"/>
      <c r="AQ226" s="851"/>
      <c r="AR226" s="851"/>
      <c r="AS226" s="851"/>
    </row>
    <row r="227" spans="2:45" ht="27.75" customHeight="1" x14ac:dyDescent="0.2">
      <c r="B227" s="1249" t="s">
        <v>862</v>
      </c>
      <c r="C227" s="1250" t="s">
        <v>1175</v>
      </c>
      <c r="D227" s="1237" t="str">
        <f>IF(SUM(COUNTBLANK(D217),COUNTBLANK(D216))=0,D217/D216,"-")</f>
        <v>-</v>
      </c>
      <c r="E227" s="1237" t="str">
        <f t="shared" ref="E227:I227" si="14">IF(SUM(COUNTBLANK(E217),COUNTBLANK(E216))=0,E217/E216,"-")</f>
        <v>-</v>
      </c>
      <c r="F227" s="1237" t="str">
        <f t="shared" si="14"/>
        <v>-</v>
      </c>
      <c r="G227" s="1237" t="str">
        <f t="shared" si="14"/>
        <v>-</v>
      </c>
      <c r="H227" s="1237" t="str">
        <f t="shared" si="14"/>
        <v>-</v>
      </c>
      <c r="I227" s="1238" t="str">
        <f t="shared" si="14"/>
        <v>-</v>
      </c>
      <c r="J227" s="1971"/>
      <c r="K227" s="1972"/>
      <c r="L227" s="847"/>
      <c r="M227" s="847"/>
      <c r="N227" s="847"/>
      <c r="O227" s="847"/>
      <c r="P227" s="847"/>
      <c r="Q227" s="847"/>
      <c r="R227" s="847"/>
      <c r="S227" s="847"/>
      <c r="T227" s="847"/>
      <c r="U227" s="847"/>
      <c r="V227" s="847"/>
      <c r="W227" s="847"/>
      <c r="X227" s="847"/>
      <c r="Y227" s="847"/>
      <c r="Z227" s="847"/>
      <c r="AA227" s="847"/>
      <c r="AB227" s="847"/>
      <c r="AC227" s="847"/>
      <c r="AD227" s="851"/>
      <c r="AE227" s="851"/>
      <c r="AF227" s="851"/>
      <c r="AG227" s="851"/>
      <c r="AH227" s="851"/>
      <c r="AI227" s="851"/>
      <c r="AJ227" s="851"/>
      <c r="AK227" s="851"/>
      <c r="AL227" s="851"/>
      <c r="AM227" s="851"/>
      <c r="AN227" s="851"/>
      <c r="AO227" s="851"/>
      <c r="AP227" s="851"/>
      <c r="AQ227" s="851"/>
      <c r="AR227" s="851"/>
      <c r="AS227" s="851"/>
    </row>
    <row r="228" spans="2:45" ht="27.75" customHeight="1" x14ac:dyDescent="0.2">
      <c r="B228" s="1065" t="s">
        <v>864</v>
      </c>
      <c r="C228" s="1063" t="s">
        <v>1059</v>
      </c>
      <c r="D228" s="1083"/>
      <c r="E228" s="1083"/>
      <c r="F228" s="1083"/>
      <c r="G228" s="1083"/>
      <c r="H228" s="853"/>
      <c r="I228" s="1084"/>
      <c r="J228" s="1971"/>
      <c r="K228" s="1972"/>
      <c r="L228" s="847"/>
      <c r="M228" s="847"/>
      <c r="N228" s="847"/>
      <c r="O228" s="847"/>
      <c r="P228" s="847"/>
      <c r="Q228" s="847"/>
      <c r="R228" s="847"/>
      <c r="S228" s="847"/>
      <c r="T228" s="847"/>
      <c r="U228" s="847"/>
      <c r="V228" s="847"/>
      <c r="W228" s="847"/>
      <c r="X228" s="847"/>
      <c r="Y228" s="847"/>
      <c r="Z228" s="847"/>
      <c r="AA228" s="847"/>
      <c r="AB228" s="847"/>
      <c r="AC228" s="847"/>
      <c r="AD228" s="851"/>
      <c r="AE228" s="851"/>
      <c r="AF228" s="851"/>
      <c r="AG228" s="851"/>
      <c r="AH228" s="851"/>
      <c r="AI228" s="851"/>
      <c r="AJ228" s="851"/>
      <c r="AK228" s="851"/>
      <c r="AL228" s="851"/>
      <c r="AM228" s="851"/>
      <c r="AN228" s="851"/>
      <c r="AO228" s="851"/>
      <c r="AP228" s="851"/>
      <c r="AQ228" s="851"/>
      <c r="AR228" s="851"/>
      <c r="AS228" s="851"/>
    </row>
    <row r="229" spans="2:45" ht="27.75" customHeight="1" x14ac:dyDescent="0.2">
      <c r="B229" s="1065" t="s">
        <v>865</v>
      </c>
      <c r="C229" s="1063" t="s">
        <v>1060</v>
      </c>
      <c r="D229" s="1083"/>
      <c r="E229" s="1083"/>
      <c r="F229" s="1083"/>
      <c r="G229" s="1083"/>
      <c r="H229" s="853"/>
      <c r="I229" s="1084"/>
      <c r="J229" s="1971"/>
      <c r="K229" s="1972"/>
      <c r="L229" s="847"/>
      <c r="M229" s="847"/>
      <c r="N229" s="847"/>
      <c r="O229" s="847"/>
      <c r="P229" s="847"/>
      <c r="Q229" s="847"/>
      <c r="R229" s="847"/>
      <c r="S229" s="847"/>
      <c r="T229" s="847"/>
      <c r="U229" s="847"/>
      <c r="V229" s="847"/>
      <c r="W229" s="847"/>
      <c r="X229" s="847"/>
      <c r="Y229" s="847"/>
      <c r="Z229" s="847"/>
      <c r="AA229" s="847"/>
      <c r="AB229" s="847"/>
      <c r="AC229" s="847"/>
      <c r="AD229" s="851"/>
      <c r="AE229" s="851"/>
      <c r="AF229" s="851"/>
      <c r="AG229" s="851"/>
      <c r="AH229" s="851"/>
      <c r="AI229" s="851"/>
      <c r="AJ229" s="851"/>
      <c r="AK229" s="851"/>
      <c r="AL229" s="851"/>
      <c r="AM229" s="851"/>
      <c r="AN229" s="851"/>
      <c r="AO229" s="851"/>
      <c r="AP229" s="851"/>
      <c r="AQ229" s="851"/>
      <c r="AR229" s="851"/>
      <c r="AS229" s="851"/>
    </row>
    <row r="230" spans="2:45" ht="27.75" customHeight="1" x14ac:dyDescent="0.2">
      <c r="B230" s="1065" t="s">
        <v>866</v>
      </c>
      <c r="C230" s="1063" t="s">
        <v>1061</v>
      </c>
      <c r="D230" s="1083"/>
      <c r="E230" s="1083"/>
      <c r="F230" s="1083"/>
      <c r="G230" s="1083"/>
      <c r="H230" s="853"/>
      <c r="I230" s="1084"/>
      <c r="J230" s="1985"/>
      <c r="K230" s="1986"/>
      <c r="L230" s="847"/>
      <c r="M230" s="847"/>
      <c r="N230" s="847"/>
      <c r="O230" s="847"/>
      <c r="P230" s="847"/>
      <c r="Q230" s="847"/>
      <c r="R230" s="847"/>
      <c r="S230" s="847"/>
      <c r="T230" s="847"/>
      <c r="U230" s="847"/>
      <c r="V230" s="847"/>
      <c r="W230" s="847"/>
      <c r="X230" s="847"/>
      <c r="Y230" s="847"/>
      <c r="Z230" s="847"/>
      <c r="AA230" s="847"/>
      <c r="AB230" s="847"/>
      <c r="AC230" s="847"/>
      <c r="AD230" s="851"/>
      <c r="AE230" s="851"/>
      <c r="AF230" s="851"/>
      <c r="AG230" s="851"/>
      <c r="AH230" s="851"/>
      <c r="AI230" s="851"/>
      <c r="AJ230" s="851"/>
      <c r="AK230" s="851"/>
      <c r="AL230" s="851"/>
      <c r="AM230" s="851"/>
      <c r="AN230" s="851"/>
      <c r="AO230" s="851"/>
      <c r="AP230" s="851"/>
      <c r="AQ230" s="851"/>
      <c r="AR230" s="851"/>
      <c r="AS230" s="851"/>
    </row>
    <row r="231" spans="2:45" ht="27.75" customHeight="1" x14ac:dyDescent="0.2">
      <c r="B231" s="1065" t="s">
        <v>867</v>
      </c>
      <c r="C231" s="1063" t="s">
        <v>1062</v>
      </c>
      <c r="D231" s="1083"/>
      <c r="E231" s="1083"/>
      <c r="F231" s="1083"/>
      <c r="G231" s="1083"/>
      <c r="H231" s="853"/>
      <c r="I231" s="1084"/>
      <c r="J231" s="1971"/>
      <c r="K231" s="1972"/>
      <c r="L231" s="847"/>
      <c r="M231" s="847"/>
      <c r="N231" s="847"/>
      <c r="O231" s="847"/>
      <c r="P231" s="847"/>
      <c r="Q231" s="847"/>
      <c r="R231" s="847"/>
      <c r="S231" s="847"/>
      <c r="T231" s="847"/>
      <c r="U231" s="847"/>
      <c r="V231" s="847"/>
      <c r="W231" s="847"/>
      <c r="X231" s="847"/>
      <c r="Y231" s="847"/>
      <c r="Z231" s="847"/>
      <c r="AA231" s="847"/>
      <c r="AB231" s="847"/>
      <c r="AC231" s="847"/>
      <c r="AD231" s="851"/>
      <c r="AE231" s="851"/>
      <c r="AF231" s="851"/>
      <c r="AG231" s="851"/>
      <c r="AH231" s="851"/>
      <c r="AI231" s="851"/>
      <c r="AJ231" s="851"/>
      <c r="AK231" s="851"/>
      <c r="AL231" s="851"/>
      <c r="AM231" s="851"/>
      <c r="AN231" s="851"/>
      <c r="AO231" s="851"/>
      <c r="AP231" s="851"/>
      <c r="AQ231" s="851"/>
      <c r="AR231" s="851"/>
      <c r="AS231" s="851"/>
    </row>
    <row r="232" spans="2:45" ht="27.75" customHeight="1" thickBot="1" x14ac:dyDescent="0.25">
      <c r="B232" s="1240" t="s">
        <v>868</v>
      </c>
      <c r="C232" s="1064" t="s">
        <v>1063</v>
      </c>
      <c r="D232" s="1088"/>
      <c r="E232" s="1088"/>
      <c r="F232" s="1088"/>
      <c r="G232" s="1088"/>
      <c r="H232" s="860"/>
      <c r="I232" s="1089"/>
      <c r="J232" s="1981"/>
      <c r="K232" s="1982"/>
      <c r="L232" s="847"/>
      <c r="M232" s="847"/>
      <c r="N232" s="847"/>
      <c r="O232" s="847"/>
      <c r="P232" s="847"/>
      <c r="Q232" s="847"/>
      <c r="R232" s="847"/>
      <c r="S232" s="847"/>
      <c r="T232" s="847"/>
      <c r="U232" s="847"/>
      <c r="V232" s="847"/>
      <c r="W232" s="847"/>
      <c r="X232" s="847"/>
      <c r="Y232" s="847"/>
      <c r="Z232" s="847"/>
      <c r="AA232" s="847"/>
      <c r="AB232" s="847"/>
      <c r="AC232" s="847"/>
      <c r="AD232" s="851"/>
      <c r="AE232" s="851"/>
      <c r="AF232" s="851"/>
      <c r="AG232" s="851"/>
      <c r="AH232" s="851"/>
      <c r="AI232" s="851"/>
      <c r="AJ232" s="851"/>
      <c r="AK232" s="851"/>
      <c r="AL232" s="851"/>
      <c r="AM232" s="851"/>
      <c r="AN232" s="851"/>
      <c r="AO232" s="851"/>
      <c r="AP232" s="851"/>
      <c r="AQ232" s="851"/>
      <c r="AR232" s="851"/>
      <c r="AS232" s="851"/>
    </row>
    <row r="233" spans="2:45" ht="57" customHeight="1" x14ac:dyDescent="0.2">
      <c r="B233" s="1965" t="s">
        <v>1128</v>
      </c>
      <c r="C233" s="1966"/>
      <c r="D233" s="1076"/>
      <c r="E233" s="1076"/>
      <c r="F233" s="1076"/>
      <c r="G233" s="1076"/>
      <c r="H233" s="1076"/>
      <c r="I233" s="1077"/>
      <c r="J233" s="1988"/>
      <c r="K233" s="1989"/>
      <c r="L233" s="847"/>
      <c r="M233" s="847"/>
      <c r="N233" s="847"/>
      <c r="O233" s="847"/>
      <c r="P233" s="847"/>
      <c r="Q233" s="847"/>
      <c r="R233" s="847"/>
      <c r="S233" s="847"/>
      <c r="T233" s="847"/>
      <c r="U233" s="847"/>
      <c r="V233" s="847"/>
      <c r="W233" s="847"/>
      <c r="X233" s="847"/>
      <c r="Y233" s="847"/>
      <c r="Z233" s="847"/>
      <c r="AA233" s="847"/>
      <c r="AB233" s="847"/>
      <c r="AC233" s="847"/>
      <c r="AD233" s="851"/>
      <c r="AE233" s="851"/>
      <c r="AF233" s="851"/>
      <c r="AG233" s="851"/>
      <c r="AH233" s="851"/>
      <c r="AI233" s="851"/>
      <c r="AJ233" s="851"/>
      <c r="AK233" s="851"/>
      <c r="AL233" s="851"/>
      <c r="AM233" s="851"/>
      <c r="AN233" s="851"/>
      <c r="AO233" s="851"/>
      <c r="AP233" s="851"/>
      <c r="AQ233" s="851"/>
      <c r="AR233" s="851"/>
      <c r="AS233" s="851"/>
    </row>
    <row r="234" spans="2:45" ht="27.75" customHeight="1" x14ac:dyDescent="0.2">
      <c r="B234" s="1249" t="s">
        <v>869</v>
      </c>
      <c r="C234" s="1250" t="s">
        <v>1175</v>
      </c>
      <c r="D234" s="1237" t="str">
        <f>IF(SUM(COUNTBLANK(D214),COUNTBLANK(D218))=0,(D214-D218)/D214,"-")</f>
        <v>-</v>
      </c>
      <c r="E234" s="1237" t="str">
        <f t="shared" ref="E234:I234" si="15">IF(SUM(COUNTBLANK(E214),COUNTBLANK(E218))=0,(E214-E218)/E214,"-")</f>
        <v>-</v>
      </c>
      <c r="F234" s="1237" t="str">
        <f t="shared" si="15"/>
        <v>-</v>
      </c>
      <c r="G234" s="1237" t="str">
        <f t="shared" si="15"/>
        <v>-</v>
      </c>
      <c r="H234" s="1237" t="str">
        <f t="shared" si="15"/>
        <v>-</v>
      </c>
      <c r="I234" s="1238" t="str">
        <f t="shared" si="15"/>
        <v>-</v>
      </c>
      <c r="J234" s="1971"/>
      <c r="K234" s="1972"/>
      <c r="L234" s="847"/>
      <c r="M234" s="847"/>
      <c r="N234" s="847"/>
      <c r="O234" s="847"/>
      <c r="P234" s="847"/>
      <c r="Q234" s="847"/>
      <c r="R234" s="847"/>
      <c r="S234" s="847"/>
      <c r="T234" s="847"/>
      <c r="U234" s="847"/>
      <c r="V234" s="847"/>
      <c r="W234" s="847"/>
      <c r="X234" s="847"/>
      <c r="Y234" s="847"/>
      <c r="Z234" s="847"/>
      <c r="AA234" s="847"/>
      <c r="AB234" s="847"/>
      <c r="AC234" s="847"/>
      <c r="AD234" s="851"/>
      <c r="AE234" s="851"/>
      <c r="AF234" s="851"/>
      <c r="AG234" s="851"/>
      <c r="AH234" s="851"/>
      <c r="AI234" s="851"/>
      <c r="AJ234" s="851"/>
      <c r="AK234" s="851"/>
      <c r="AL234" s="851"/>
      <c r="AM234" s="851"/>
      <c r="AN234" s="851"/>
      <c r="AO234" s="851"/>
      <c r="AP234" s="851"/>
      <c r="AQ234" s="851"/>
      <c r="AR234" s="851"/>
      <c r="AS234" s="851"/>
    </row>
    <row r="235" spans="2:45" ht="27.6" customHeight="1" x14ac:dyDescent="0.2">
      <c r="B235" s="1065" t="s">
        <v>871</v>
      </c>
      <c r="C235" s="1063" t="s">
        <v>1059</v>
      </c>
      <c r="D235" s="1083"/>
      <c r="E235" s="1083"/>
      <c r="F235" s="1083"/>
      <c r="G235" s="1083"/>
      <c r="H235" s="853"/>
      <c r="I235" s="1084"/>
      <c r="J235" s="1971"/>
      <c r="K235" s="1972"/>
      <c r="L235" s="847"/>
      <c r="M235" s="847"/>
      <c r="N235" s="847"/>
      <c r="O235" s="847"/>
      <c r="P235" s="847"/>
      <c r="Q235" s="847"/>
      <c r="R235" s="847"/>
      <c r="S235" s="847"/>
      <c r="T235" s="847"/>
      <c r="U235" s="847"/>
      <c r="V235" s="847"/>
      <c r="W235" s="847"/>
      <c r="X235" s="847"/>
      <c r="Y235" s="847"/>
      <c r="Z235" s="847"/>
      <c r="AA235" s="847"/>
      <c r="AB235" s="847"/>
      <c r="AC235" s="847"/>
      <c r="AD235" s="851"/>
      <c r="AE235" s="851"/>
      <c r="AF235" s="851"/>
      <c r="AG235" s="851"/>
      <c r="AH235" s="851"/>
      <c r="AI235" s="851"/>
      <c r="AJ235" s="851"/>
      <c r="AK235" s="851"/>
      <c r="AL235" s="851"/>
      <c r="AM235" s="851"/>
      <c r="AN235" s="851"/>
      <c r="AO235" s="851"/>
      <c r="AP235" s="851"/>
      <c r="AQ235" s="851"/>
      <c r="AR235" s="851"/>
      <c r="AS235" s="851"/>
    </row>
    <row r="236" spans="2:45" ht="27.75" customHeight="1" x14ac:dyDescent="0.2">
      <c r="B236" s="1065" t="s">
        <v>874</v>
      </c>
      <c r="C236" s="1063" t="s">
        <v>1060</v>
      </c>
      <c r="D236" s="1083"/>
      <c r="E236" s="1083"/>
      <c r="F236" s="1083"/>
      <c r="G236" s="1083"/>
      <c r="H236" s="853"/>
      <c r="I236" s="1084"/>
      <c r="J236" s="1971"/>
      <c r="K236" s="1972"/>
      <c r="L236" s="847"/>
      <c r="M236" s="847"/>
      <c r="N236" s="847"/>
      <c r="O236" s="847"/>
      <c r="P236" s="847"/>
      <c r="Q236" s="847"/>
      <c r="R236" s="847"/>
      <c r="S236" s="847"/>
      <c r="T236" s="847"/>
      <c r="U236" s="847"/>
      <c r="V236" s="847"/>
      <c r="W236" s="847"/>
      <c r="X236" s="847"/>
      <c r="Y236" s="847"/>
      <c r="Z236" s="847"/>
      <c r="AA236" s="847"/>
      <c r="AB236" s="847"/>
      <c r="AC236" s="847"/>
      <c r="AD236" s="851"/>
      <c r="AE236" s="851"/>
      <c r="AF236" s="851"/>
      <c r="AG236" s="851"/>
      <c r="AH236" s="851"/>
      <c r="AI236" s="851"/>
      <c r="AJ236" s="851"/>
      <c r="AK236" s="851"/>
      <c r="AL236" s="851"/>
      <c r="AM236" s="851"/>
      <c r="AN236" s="851"/>
      <c r="AO236" s="851"/>
      <c r="AP236" s="851"/>
      <c r="AQ236" s="851"/>
      <c r="AR236" s="851"/>
      <c r="AS236" s="851"/>
    </row>
    <row r="237" spans="2:45" ht="27.75" customHeight="1" x14ac:dyDescent="0.2">
      <c r="B237" s="1065" t="s">
        <v>1068</v>
      </c>
      <c r="C237" s="1063" t="s">
        <v>1061</v>
      </c>
      <c r="D237" s="1083"/>
      <c r="E237" s="1083"/>
      <c r="F237" s="1083"/>
      <c r="G237" s="1083"/>
      <c r="H237" s="853"/>
      <c r="I237" s="1084"/>
      <c r="J237" s="1971"/>
      <c r="K237" s="1972"/>
      <c r="L237" s="847"/>
      <c r="M237" s="847"/>
      <c r="N237" s="847"/>
      <c r="O237" s="847"/>
      <c r="P237" s="847"/>
      <c r="Q237" s="847"/>
      <c r="R237" s="847"/>
      <c r="S237" s="847"/>
      <c r="T237" s="847"/>
      <c r="U237" s="847"/>
      <c r="V237" s="847"/>
      <c r="W237" s="847"/>
      <c r="X237" s="847"/>
      <c r="Y237" s="847"/>
      <c r="Z237" s="847"/>
      <c r="AA237" s="847"/>
      <c r="AB237" s="847"/>
      <c r="AC237" s="847"/>
      <c r="AD237" s="851"/>
      <c r="AE237" s="851"/>
      <c r="AF237" s="851"/>
      <c r="AG237" s="851"/>
      <c r="AH237" s="851"/>
      <c r="AI237" s="851"/>
      <c r="AJ237" s="851"/>
      <c r="AK237" s="851"/>
      <c r="AL237" s="851"/>
      <c r="AM237" s="851"/>
      <c r="AN237" s="851"/>
      <c r="AO237" s="851"/>
      <c r="AP237" s="851"/>
      <c r="AQ237" s="851"/>
      <c r="AR237" s="851"/>
      <c r="AS237" s="851"/>
    </row>
    <row r="238" spans="2:45" ht="27.75" customHeight="1" x14ac:dyDescent="0.2">
      <c r="B238" s="1065" t="s">
        <v>1069</v>
      </c>
      <c r="C238" s="1063" t="s">
        <v>1062</v>
      </c>
      <c r="D238" s="1083"/>
      <c r="E238" s="1083"/>
      <c r="F238" s="1083"/>
      <c r="G238" s="1083"/>
      <c r="H238" s="853"/>
      <c r="I238" s="1084"/>
      <c r="J238" s="1971"/>
      <c r="K238" s="1972"/>
      <c r="L238" s="847"/>
      <c r="M238" s="847"/>
      <c r="N238" s="847"/>
      <c r="O238" s="847"/>
      <c r="P238" s="847"/>
      <c r="Q238" s="847"/>
      <c r="R238" s="847"/>
      <c r="S238" s="847"/>
      <c r="T238" s="847"/>
      <c r="U238" s="847"/>
      <c r="V238" s="847"/>
      <c r="W238" s="847"/>
      <c r="X238" s="847"/>
      <c r="Y238" s="847"/>
      <c r="Z238" s="847"/>
      <c r="AA238" s="847"/>
      <c r="AB238" s="847"/>
      <c r="AC238" s="847"/>
      <c r="AD238" s="851"/>
      <c r="AE238" s="851"/>
      <c r="AF238" s="851"/>
      <c r="AG238" s="851"/>
      <c r="AH238" s="851"/>
      <c r="AI238" s="851"/>
      <c r="AJ238" s="851"/>
      <c r="AK238" s="851"/>
      <c r="AL238" s="851"/>
      <c r="AM238" s="851"/>
      <c r="AN238" s="851"/>
      <c r="AO238" s="851"/>
      <c r="AP238" s="851"/>
      <c r="AQ238" s="851"/>
      <c r="AR238" s="851"/>
      <c r="AS238" s="851"/>
    </row>
    <row r="239" spans="2:45" ht="27.75" customHeight="1" thickBot="1" x14ac:dyDescent="0.25">
      <c r="B239" s="1066" t="s">
        <v>1070</v>
      </c>
      <c r="C239" s="1064" t="s">
        <v>1063</v>
      </c>
      <c r="D239" s="1088"/>
      <c r="E239" s="1088"/>
      <c r="F239" s="1088"/>
      <c r="G239" s="1088"/>
      <c r="H239" s="860"/>
      <c r="I239" s="1089"/>
      <c r="J239" s="1981"/>
      <c r="K239" s="1982"/>
      <c r="L239" s="847"/>
      <c r="M239" s="847"/>
      <c r="N239" s="847"/>
      <c r="O239" s="847"/>
      <c r="P239" s="847"/>
      <c r="Q239" s="847"/>
      <c r="R239" s="847"/>
      <c r="S239" s="847"/>
      <c r="T239" s="847"/>
      <c r="U239" s="847"/>
      <c r="V239" s="847"/>
      <c r="W239" s="847"/>
      <c r="X239" s="847"/>
      <c r="Y239" s="847"/>
      <c r="Z239" s="847"/>
      <c r="AA239" s="847"/>
      <c r="AB239" s="847"/>
      <c r="AC239" s="847"/>
      <c r="AD239" s="851"/>
      <c r="AE239" s="851"/>
      <c r="AF239" s="851"/>
      <c r="AG239" s="851"/>
      <c r="AH239" s="851"/>
      <c r="AI239" s="851"/>
      <c r="AJ239" s="851"/>
      <c r="AK239" s="851"/>
      <c r="AL239" s="851"/>
      <c r="AM239" s="851"/>
      <c r="AN239" s="851"/>
      <c r="AO239" s="851"/>
      <c r="AP239" s="851"/>
      <c r="AQ239" s="851"/>
      <c r="AR239" s="851"/>
      <c r="AS239" s="851"/>
    </row>
    <row r="240" spans="2:45" ht="48" customHeight="1" thickBot="1" x14ac:dyDescent="0.25">
      <c r="B240" s="1965" t="s">
        <v>1067</v>
      </c>
      <c r="C240" s="1966"/>
      <c r="D240" s="1967"/>
      <c r="E240" s="1954"/>
      <c r="F240" s="1954"/>
      <c r="G240" s="1954"/>
      <c r="H240" s="1954"/>
      <c r="I240" s="1987"/>
      <c r="J240" s="1279"/>
      <c r="K240" s="1279"/>
      <c r="L240" s="847"/>
      <c r="M240" s="847"/>
      <c r="N240" s="847"/>
      <c r="O240" s="847"/>
      <c r="P240" s="847"/>
      <c r="Q240" s="847"/>
      <c r="R240" s="847"/>
      <c r="S240" s="847"/>
      <c r="T240" s="847"/>
      <c r="U240" s="847"/>
      <c r="V240" s="847"/>
      <c r="W240" s="847"/>
      <c r="X240" s="847"/>
      <c r="Y240" s="847"/>
      <c r="Z240" s="847"/>
      <c r="AA240" s="847"/>
      <c r="AB240" s="847"/>
      <c r="AC240" s="847"/>
      <c r="AD240" s="851"/>
      <c r="AE240" s="851"/>
      <c r="AF240" s="851"/>
      <c r="AG240" s="851"/>
      <c r="AH240" s="851"/>
      <c r="AI240" s="851"/>
      <c r="AJ240" s="851"/>
      <c r="AK240" s="851"/>
      <c r="AL240" s="851"/>
      <c r="AM240" s="851"/>
      <c r="AN240" s="851"/>
      <c r="AO240" s="851"/>
      <c r="AP240" s="851"/>
      <c r="AQ240" s="851"/>
      <c r="AR240" s="851"/>
      <c r="AS240" s="851"/>
    </row>
    <row r="241" spans="2:146" ht="60.6" customHeight="1" x14ac:dyDescent="0.2">
      <c r="B241" s="934" t="s">
        <v>1071</v>
      </c>
      <c r="C241" s="935" t="s">
        <v>872</v>
      </c>
      <c r="D241" s="966" t="s">
        <v>873</v>
      </c>
      <c r="E241" s="966" t="s">
        <v>873</v>
      </c>
      <c r="F241" s="966" t="s">
        <v>873</v>
      </c>
      <c r="G241" s="966" t="s">
        <v>873</v>
      </c>
      <c r="H241" s="966" t="s">
        <v>873</v>
      </c>
      <c r="I241" s="861" t="s">
        <v>873</v>
      </c>
      <c r="J241" s="847"/>
      <c r="K241" s="847"/>
      <c r="L241" s="847"/>
      <c r="M241" s="847"/>
      <c r="N241" s="847"/>
      <c r="O241" s="847"/>
      <c r="P241" s="847"/>
      <c r="Q241" s="847"/>
      <c r="R241" s="847"/>
      <c r="S241" s="847"/>
      <c r="T241" s="847"/>
      <c r="U241" s="847"/>
      <c r="V241" s="847"/>
      <c r="W241" s="847"/>
      <c r="X241" s="847"/>
      <c r="Y241" s="847"/>
      <c r="Z241" s="847"/>
      <c r="AA241" s="847"/>
      <c r="AB241" s="847"/>
      <c r="AC241" s="847"/>
      <c r="AD241" s="851"/>
      <c r="AE241" s="851"/>
      <c r="AF241" s="851"/>
      <c r="AG241" s="851"/>
      <c r="AH241" s="851"/>
      <c r="AI241" s="851"/>
      <c r="AJ241" s="851"/>
      <c r="AK241" s="851"/>
      <c r="AL241" s="851"/>
      <c r="AM241" s="851"/>
      <c r="AN241" s="851"/>
      <c r="AO241" s="851"/>
      <c r="AP241" s="851"/>
      <c r="AQ241" s="851"/>
      <c r="AR241" s="851"/>
      <c r="AS241" s="851"/>
    </row>
    <row r="242" spans="2:146" ht="39.6" customHeight="1" thickBot="1" x14ac:dyDescent="0.25">
      <c r="B242" s="932" t="s">
        <v>1072</v>
      </c>
      <c r="C242" s="933" t="s">
        <v>875</v>
      </c>
      <c r="D242" s="967" t="s">
        <v>873</v>
      </c>
      <c r="E242" s="967" t="s">
        <v>873</v>
      </c>
      <c r="F242" s="967" t="s">
        <v>873</v>
      </c>
      <c r="G242" s="967" t="s">
        <v>873</v>
      </c>
      <c r="H242" s="967" t="s">
        <v>873</v>
      </c>
      <c r="I242" s="858" t="s">
        <v>873</v>
      </c>
      <c r="J242" s="847"/>
      <c r="K242" s="847"/>
      <c r="L242" s="847"/>
      <c r="M242" s="847"/>
      <c r="N242" s="847"/>
      <c r="O242" s="847"/>
      <c r="P242" s="847"/>
      <c r="Q242" s="847"/>
      <c r="R242" s="847"/>
      <c r="S242" s="847"/>
      <c r="T242" s="847"/>
      <c r="U242" s="847"/>
      <c r="V242" s="847"/>
      <c r="W242" s="847"/>
      <c r="X242" s="847"/>
      <c r="Y242" s="847"/>
      <c r="Z242" s="847"/>
      <c r="AA242" s="847"/>
      <c r="AB242" s="847"/>
      <c r="AC242" s="847"/>
      <c r="AD242" s="851"/>
      <c r="AE242" s="851"/>
      <c r="AF242" s="851"/>
      <c r="AG242" s="851"/>
      <c r="AH242" s="851"/>
      <c r="AI242" s="851"/>
      <c r="AJ242" s="851"/>
      <c r="AK242" s="851"/>
      <c r="AL242" s="851"/>
      <c r="AM242" s="851"/>
      <c r="AN242" s="851"/>
      <c r="AO242" s="851"/>
      <c r="AP242" s="851"/>
      <c r="AQ242" s="851"/>
      <c r="AR242" s="851"/>
      <c r="AS242" s="851"/>
    </row>
    <row r="243" spans="2:146" ht="51.75" customHeight="1" x14ac:dyDescent="0.2">
      <c r="B243" s="1955"/>
      <c r="C243" s="1956"/>
      <c r="D243" s="871"/>
      <c r="E243" s="871"/>
      <c r="F243" s="871"/>
      <c r="G243" s="871"/>
      <c r="H243" s="871"/>
      <c r="I243" s="871"/>
      <c r="J243" s="847"/>
      <c r="K243" s="847"/>
      <c r="L243" s="847"/>
      <c r="M243" s="847"/>
      <c r="N243" s="847"/>
      <c r="O243" s="847"/>
      <c r="P243" s="847"/>
      <c r="Q243" s="847"/>
      <c r="R243" s="847"/>
      <c r="S243" s="847"/>
      <c r="T243" s="847"/>
      <c r="U243" s="847"/>
      <c r="V243" s="847"/>
      <c r="W243" s="847"/>
      <c r="X243" s="847"/>
      <c r="Y243" s="847"/>
      <c r="Z243" s="847"/>
      <c r="AA243" s="847"/>
      <c r="AB243" s="847"/>
      <c r="AC243" s="847"/>
      <c r="AD243" s="850"/>
      <c r="AE243" s="850"/>
      <c r="AF243" s="850"/>
      <c r="AG243" s="850"/>
      <c r="AH243" s="850"/>
      <c r="AI243" s="850"/>
      <c r="AJ243" s="850"/>
      <c r="AK243" s="850"/>
      <c r="AL243" s="850"/>
      <c r="AM243" s="850"/>
      <c r="AN243" s="850"/>
      <c r="AO243" s="850"/>
      <c r="AP243" s="850"/>
      <c r="AQ243" s="850"/>
      <c r="AR243" s="850"/>
      <c r="AS243" s="850"/>
    </row>
    <row r="244" spans="2:146" ht="27.75" customHeight="1" x14ac:dyDescent="0.2">
      <c r="B244" s="242"/>
      <c r="C244" s="632" t="s">
        <v>200</v>
      </c>
      <c r="D244" s="632" t="s">
        <v>907</v>
      </c>
      <c r="E244" s="632" t="s">
        <v>1169</v>
      </c>
      <c r="F244" s="632" t="s">
        <v>1170</v>
      </c>
      <c r="G244" s="632" t="s">
        <v>1171</v>
      </c>
      <c r="H244" s="632" t="s">
        <v>1172</v>
      </c>
      <c r="I244" s="632" t="s">
        <v>906</v>
      </c>
      <c r="J244" s="847"/>
      <c r="K244" s="847"/>
      <c r="L244" s="847"/>
      <c r="M244" s="847"/>
      <c r="N244" s="847"/>
      <c r="O244" s="847"/>
      <c r="P244" s="847"/>
      <c r="Q244" s="847"/>
      <c r="R244" s="847"/>
      <c r="S244" s="847"/>
      <c r="T244" s="847"/>
      <c r="U244" s="847"/>
      <c r="V244" s="847"/>
      <c r="W244" s="847"/>
      <c r="X244" s="847"/>
      <c r="Y244" s="847"/>
      <c r="Z244" s="847"/>
      <c r="AA244" s="847"/>
      <c r="AB244" s="847"/>
      <c r="AC244" s="847"/>
      <c r="AD244" s="850"/>
      <c r="AE244" s="850"/>
      <c r="AF244" s="850"/>
      <c r="AG244" s="850"/>
      <c r="AH244" s="850"/>
      <c r="AI244" s="850"/>
      <c r="AJ244" s="850"/>
      <c r="AK244" s="850"/>
      <c r="AL244" s="850"/>
      <c r="AM244" s="850"/>
      <c r="AN244" s="850"/>
      <c r="AO244" s="850"/>
      <c r="AP244" s="850"/>
      <c r="AQ244" s="850"/>
      <c r="AR244" s="850"/>
      <c r="AS244" s="850"/>
      <c r="AT244" s="850"/>
      <c r="AU244" s="850"/>
      <c r="AV244" s="850"/>
    </row>
    <row r="245" spans="2:146" ht="27.75" customHeight="1" x14ac:dyDescent="0.2">
      <c r="B245" s="13" t="s">
        <v>248</v>
      </c>
      <c r="C245" s="13"/>
      <c r="D245" s="67"/>
      <c r="E245" s="67"/>
      <c r="F245" s="67"/>
      <c r="G245" s="67"/>
      <c r="H245" s="67"/>
      <c r="I245" s="67"/>
      <c r="J245" s="67"/>
      <c r="K245" s="67"/>
      <c r="L245" s="67"/>
      <c r="M245" s="67"/>
      <c r="N245" s="67"/>
      <c r="O245" s="67"/>
      <c r="P245" s="67"/>
      <c r="Q245" s="67"/>
      <c r="R245" s="67"/>
      <c r="S245" s="67"/>
      <c r="T245" s="67"/>
      <c r="U245" s="67"/>
      <c r="V245" s="847"/>
      <c r="W245" s="847"/>
      <c r="X245" s="847"/>
      <c r="Y245" s="847"/>
      <c r="Z245" s="847"/>
      <c r="AA245" s="847"/>
      <c r="AB245" s="847"/>
      <c r="AC245" s="847"/>
      <c r="AD245" s="850"/>
      <c r="AE245" s="850"/>
      <c r="AF245" s="850"/>
      <c r="AG245" s="850"/>
      <c r="AH245" s="850"/>
      <c r="AI245" s="850"/>
      <c r="AJ245" s="850"/>
      <c r="AK245" s="850"/>
      <c r="AL245" s="850"/>
      <c r="AM245" s="850"/>
      <c r="AN245" s="850"/>
      <c r="AO245" s="850"/>
      <c r="AP245" s="850"/>
      <c r="AQ245" s="850"/>
      <c r="AR245" s="850"/>
      <c r="AS245" s="850"/>
      <c r="AT245" s="850"/>
      <c r="AU245" s="850"/>
      <c r="AV245" s="850"/>
    </row>
    <row r="246" spans="2:146" ht="18.95" customHeight="1" x14ac:dyDescent="0.2">
      <c r="B246" s="865" t="s">
        <v>1534</v>
      </c>
      <c r="C246" s="866"/>
      <c r="D246" s="67"/>
      <c r="E246" s="67"/>
      <c r="F246" s="67"/>
      <c r="G246" s="67"/>
      <c r="H246" s="67"/>
      <c r="I246" s="67"/>
      <c r="J246" s="67"/>
      <c r="K246" s="67"/>
      <c r="L246" s="67"/>
      <c r="M246" s="67"/>
      <c r="N246" s="67"/>
      <c r="O246" s="67"/>
      <c r="P246" s="67"/>
      <c r="Q246" s="67"/>
      <c r="R246" s="67"/>
      <c r="S246" s="67"/>
      <c r="T246" s="67"/>
      <c r="U246" s="67"/>
      <c r="V246" s="847"/>
      <c r="W246" s="847"/>
      <c r="X246" s="847"/>
      <c r="Y246" s="847"/>
      <c r="Z246" s="847"/>
      <c r="AA246" s="847"/>
      <c r="AB246" s="847"/>
      <c r="AC246" s="847"/>
      <c r="AD246" s="850"/>
      <c r="AE246" s="850"/>
      <c r="AF246" s="850"/>
      <c r="AG246" s="850"/>
      <c r="AH246" s="850"/>
      <c r="AI246" s="850"/>
      <c r="AJ246" s="850"/>
      <c r="AK246" s="850"/>
      <c r="AL246" s="850"/>
      <c r="AM246" s="850"/>
      <c r="AN246" s="850"/>
      <c r="AO246" s="850"/>
      <c r="AP246" s="850"/>
      <c r="AQ246" s="850"/>
      <c r="AR246" s="850"/>
      <c r="AS246" s="850"/>
      <c r="AT246" s="850"/>
      <c r="AU246" s="850"/>
      <c r="AV246" s="850"/>
    </row>
    <row r="247" spans="2:146" ht="22.5" customHeight="1" x14ac:dyDescent="0.2">
      <c r="B247" s="865" t="s">
        <v>1535</v>
      </c>
      <c r="C247" s="866"/>
      <c r="D247" s="67"/>
      <c r="E247" s="67"/>
      <c r="F247" s="67"/>
      <c r="G247" s="67"/>
      <c r="H247" s="67"/>
      <c r="I247" s="67"/>
      <c r="J247" s="67"/>
      <c r="K247" s="67"/>
      <c r="L247" s="67"/>
      <c r="M247" s="67"/>
      <c r="N247" s="67"/>
      <c r="O247" s="67"/>
      <c r="P247" s="67"/>
      <c r="Q247" s="67"/>
      <c r="R247" s="67"/>
      <c r="S247" s="67"/>
      <c r="T247" s="67"/>
      <c r="U247" s="67"/>
      <c r="V247" s="847"/>
      <c r="W247" s="847"/>
      <c r="X247" s="847"/>
      <c r="Y247" s="847"/>
      <c r="Z247" s="847"/>
      <c r="AA247" s="847"/>
      <c r="AB247" s="847"/>
      <c r="AC247" s="847"/>
      <c r="AD247" s="632"/>
      <c r="AE247" s="632"/>
      <c r="AF247" s="632"/>
      <c r="AG247" s="632"/>
      <c r="AH247" s="632"/>
      <c r="AI247" s="632"/>
      <c r="AJ247" s="632"/>
      <c r="AK247" s="632"/>
      <c r="AL247" s="632"/>
      <c r="AM247" s="632"/>
      <c r="AN247" s="632"/>
      <c r="AO247" s="632"/>
      <c r="AV247" s="850"/>
    </row>
    <row r="248" spans="2:146" ht="18.95" customHeight="1" x14ac:dyDescent="0.2">
      <c r="B248" s="18" t="s">
        <v>1536</v>
      </c>
      <c r="C248" s="866"/>
      <c r="D248" s="67"/>
      <c r="E248" s="67"/>
      <c r="F248" s="67"/>
      <c r="G248" s="67"/>
      <c r="H248" s="67"/>
      <c r="I248" s="67"/>
      <c r="J248" s="67"/>
      <c r="K248" s="67"/>
      <c r="L248" s="67"/>
      <c r="M248" s="67"/>
      <c r="N248" s="67"/>
      <c r="O248" s="67"/>
      <c r="P248" s="67"/>
      <c r="Q248" s="67"/>
      <c r="R248" s="67"/>
      <c r="S248" s="67"/>
      <c r="T248" s="67"/>
      <c r="U248" s="67"/>
      <c r="V248" s="847"/>
      <c r="W248" s="847"/>
      <c r="X248" s="847"/>
      <c r="Y248" s="847"/>
      <c r="Z248" s="847"/>
      <c r="AA248" s="847"/>
      <c r="AB248" s="847"/>
      <c r="AC248" s="847"/>
      <c r="AD248" s="847"/>
      <c r="AE248" s="847"/>
      <c r="AF248" s="847"/>
      <c r="AG248" s="847"/>
      <c r="AH248" s="847"/>
      <c r="AI248" s="847"/>
      <c r="AJ248" s="847"/>
      <c r="AK248" s="847"/>
      <c r="AL248" s="847"/>
      <c r="AM248" s="847"/>
      <c r="AN248" s="847"/>
      <c r="AO248" s="847"/>
      <c r="AP248" s="847"/>
      <c r="AQ248" s="847"/>
      <c r="AR248" s="847"/>
      <c r="AS248" s="847"/>
      <c r="AT248" s="847"/>
      <c r="AU248" s="847"/>
      <c r="AV248" s="847"/>
      <c r="AW248" s="847"/>
      <c r="AX248" s="847"/>
      <c r="AY248" s="847"/>
      <c r="AZ248" s="847"/>
      <c r="BA248" s="42"/>
      <c r="BB248" s="5"/>
      <c r="BC248" s="5"/>
      <c r="BD248" s="5"/>
      <c r="BE248" s="5"/>
      <c r="BF248" s="5"/>
      <c r="BG248" s="5"/>
    </row>
    <row r="249" spans="2:146" ht="23.45" customHeight="1" x14ac:dyDescent="0.2">
      <c r="B249" s="18" t="s">
        <v>1537</v>
      </c>
      <c r="C249" s="866"/>
      <c r="D249" s="67"/>
      <c r="E249" s="67"/>
      <c r="F249" s="67"/>
      <c r="G249" s="67"/>
      <c r="H249" s="67"/>
      <c r="I249" s="67"/>
      <c r="J249" s="67"/>
      <c r="K249" s="67"/>
      <c r="L249" s="67"/>
      <c r="M249" s="67"/>
      <c r="N249" s="67"/>
      <c r="O249" s="67"/>
      <c r="P249" s="67"/>
      <c r="Q249" s="67"/>
      <c r="R249" s="67"/>
      <c r="S249" s="67"/>
      <c r="T249" s="67"/>
      <c r="U249" s="67"/>
      <c r="V249" s="847"/>
      <c r="W249" s="847"/>
      <c r="X249" s="847"/>
      <c r="Y249" s="847"/>
      <c r="Z249" s="847"/>
      <c r="AA249" s="847"/>
      <c r="AB249" s="847"/>
      <c r="AC249" s="847"/>
      <c r="AD249" s="847"/>
      <c r="AE249" s="847"/>
      <c r="AF249" s="847"/>
      <c r="AG249" s="847"/>
      <c r="AH249" s="847"/>
      <c r="AI249" s="847"/>
      <c r="AJ249" s="847"/>
      <c r="AK249" s="847"/>
      <c r="AL249" s="847"/>
      <c r="AM249" s="847"/>
      <c r="AN249" s="847"/>
      <c r="AO249" s="847"/>
      <c r="AP249" s="847"/>
      <c r="AQ249" s="847"/>
      <c r="AR249" s="847"/>
      <c r="AS249" s="847"/>
      <c r="AT249" s="847"/>
      <c r="AU249" s="847"/>
      <c r="AV249" s="847"/>
      <c r="AW249" s="847"/>
      <c r="AX249" s="847"/>
      <c r="AY249" s="847"/>
      <c r="AZ249" s="847"/>
      <c r="BA249" s="42"/>
      <c r="BB249" s="5"/>
      <c r="BC249" s="5"/>
      <c r="BD249" s="5"/>
      <c r="BE249" s="5"/>
      <c r="BF249" s="5"/>
      <c r="BG249" s="5"/>
      <c r="BH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row>
    <row r="250" spans="2:146" ht="22.5" customHeight="1" x14ac:dyDescent="0.2">
      <c r="B250" s="865" t="s">
        <v>908</v>
      </c>
      <c r="C250" s="866"/>
      <c r="D250" s="67"/>
      <c r="E250" s="67"/>
      <c r="F250" s="67"/>
      <c r="G250" s="67"/>
      <c r="H250" s="67"/>
      <c r="I250" s="67"/>
      <c r="J250" s="67"/>
      <c r="K250" s="67"/>
      <c r="L250" s="67"/>
      <c r="M250" s="67"/>
      <c r="N250" s="67"/>
      <c r="O250" s="67"/>
      <c r="P250" s="67"/>
      <c r="Q250" s="67"/>
      <c r="R250" s="67"/>
      <c r="S250" s="67"/>
      <c r="T250" s="67"/>
      <c r="U250" s="67"/>
      <c r="V250" s="847"/>
      <c r="W250" s="847"/>
      <c r="X250" s="847"/>
      <c r="Y250" s="847"/>
      <c r="Z250" s="847"/>
      <c r="AA250" s="847"/>
      <c r="AB250" s="847"/>
      <c r="AC250" s="847"/>
      <c r="AD250" s="847"/>
      <c r="AE250" s="847"/>
      <c r="AF250" s="847"/>
      <c r="AG250" s="847"/>
      <c r="AH250" s="847"/>
      <c r="AI250" s="847"/>
      <c r="AJ250" s="847"/>
      <c r="AK250" s="847"/>
      <c r="AL250" s="847"/>
      <c r="AM250" s="847"/>
      <c r="AN250" s="847"/>
      <c r="AO250" s="847"/>
      <c r="AP250" s="847"/>
      <c r="AQ250" s="847"/>
      <c r="AR250" s="847"/>
      <c r="AS250" s="847"/>
      <c r="AT250" s="847"/>
      <c r="AU250" s="847"/>
      <c r="AV250" s="847"/>
      <c r="AW250" s="847"/>
      <c r="AX250" s="847"/>
      <c r="AY250" s="847"/>
      <c r="AZ250" s="847"/>
      <c r="BA250" s="42"/>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row>
    <row r="251" spans="2:146" ht="24.6" customHeight="1" x14ac:dyDescent="0.2">
      <c r="B251" s="865" t="s">
        <v>1538</v>
      </c>
      <c r="C251" s="865"/>
      <c r="D251" s="67"/>
      <c r="E251" s="67"/>
      <c r="F251" s="67"/>
      <c r="G251" s="67"/>
      <c r="H251" s="67"/>
      <c r="I251" s="67"/>
      <c r="J251" s="67"/>
      <c r="K251" s="67"/>
      <c r="L251" s="67"/>
      <c r="M251" s="67"/>
      <c r="N251" s="67"/>
      <c r="O251" s="67"/>
      <c r="P251" s="67"/>
      <c r="Q251" s="67"/>
      <c r="R251" s="67"/>
      <c r="S251" s="67"/>
      <c r="T251" s="67"/>
      <c r="U251" s="67"/>
      <c r="V251" s="847"/>
      <c r="W251" s="847"/>
      <c r="X251" s="847"/>
      <c r="Y251" s="847"/>
      <c r="Z251" s="847"/>
      <c r="AA251" s="847"/>
      <c r="AB251" s="847"/>
      <c r="AC251" s="847"/>
      <c r="AD251" s="847"/>
      <c r="AE251" s="847"/>
      <c r="AF251" s="847"/>
      <c r="AG251" s="847"/>
      <c r="AH251" s="847"/>
      <c r="AI251" s="847"/>
      <c r="AJ251" s="847"/>
      <c r="AK251" s="847"/>
      <c r="AL251" s="847"/>
      <c r="AM251" s="847"/>
      <c r="AN251" s="847"/>
      <c r="AO251" s="847"/>
      <c r="AP251" s="847"/>
      <c r="AQ251" s="847"/>
      <c r="AR251" s="847"/>
      <c r="AS251" s="847"/>
      <c r="AT251" s="847"/>
      <c r="AU251" s="847"/>
      <c r="AV251" s="847"/>
      <c r="AW251" s="847"/>
      <c r="AX251" s="847"/>
      <c r="AY251" s="847"/>
      <c r="AZ251" s="847"/>
      <c r="BA251" s="42"/>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c r="CW251" s="5"/>
      <c r="CX251" s="5"/>
      <c r="CY251" s="5"/>
      <c r="CZ251" s="5"/>
      <c r="DA251" s="5"/>
      <c r="DB251" s="5"/>
      <c r="DC251" s="5"/>
      <c r="DD251" s="5"/>
      <c r="DE251" s="5"/>
      <c r="DF251" s="5"/>
    </row>
    <row r="252" spans="2:146" ht="20.45" customHeight="1" x14ac:dyDescent="0.2">
      <c r="B252" s="865" t="s">
        <v>1539</v>
      </c>
      <c r="C252" s="865"/>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67"/>
      <c r="AX252" s="67"/>
      <c r="AY252" s="67"/>
      <c r="AZ252" s="847"/>
      <c r="BA252" s="847"/>
      <c r="BB252" s="847"/>
      <c r="BC252" s="847"/>
      <c r="BD252" s="847"/>
      <c r="BE252" s="847"/>
      <c r="BF252" s="847"/>
      <c r="BG252" s="847"/>
      <c r="BH252" s="847"/>
      <c r="BI252" s="847"/>
      <c r="BJ252" s="847"/>
      <c r="BK252" s="847"/>
      <c r="BL252" s="847"/>
      <c r="BM252" s="847"/>
      <c r="BN252" s="847"/>
      <c r="BO252" s="847"/>
      <c r="BP252" s="847"/>
      <c r="BQ252" s="847"/>
      <c r="BR252" s="847"/>
      <c r="BS252" s="847"/>
      <c r="BT252" s="847"/>
      <c r="BU252" s="847"/>
      <c r="BV252" s="847"/>
      <c r="BW252" s="847"/>
      <c r="BX252" s="847"/>
      <c r="BY252" s="847"/>
      <c r="BZ252" s="847"/>
      <c r="CA252" s="847"/>
      <c r="CB252" s="847"/>
      <c r="CC252" s="847"/>
      <c r="CD252" s="847"/>
      <c r="CE252" s="847"/>
      <c r="CF252" s="847"/>
      <c r="CG252" s="847"/>
      <c r="CH252" s="847"/>
      <c r="CI252" s="847"/>
      <c r="CJ252" s="847"/>
      <c r="CK252" s="42"/>
      <c r="CL252" s="5"/>
      <c r="CM252" s="5"/>
      <c r="CN252" s="5"/>
      <c r="CO252" s="5"/>
      <c r="CP252" s="5"/>
      <c r="CQ252" s="5"/>
      <c r="CR252" s="5"/>
      <c r="CS252" s="5"/>
      <c r="CT252" s="5"/>
      <c r="CU252" s="5"/>
      <c r="CV252" s="5"/>
      <c r="CW252" s="5"/>
      <c r="CX252" s="5"/>
      <c r="CY252" s="5"/>
      <c r="CZ252" s="5"/>
      <c r="DA252" s="5"/>
      <c r="DB252" s="5"/>
      <c r="DC252" s="5"/>
      <c r="DD252" s="5"/>
      <c r="DE252" s="5"/>
      <c r="DF252" s="5"/>
      <c r="DG252" s="5"/>
      <c r="DH252" s="5"/>
      <c r="DI252" s="5"/>
      <c r="DJ252" s="5"/>
      <c r="DK252" s="5"/>
      <c r="DL252" s="5"/>
      <c r="DM252" s="5"/>
      <c r="DN252" s="5"/>
      <c r="DO252" s="5"/>
      <c r="DP252" s="5"/>
      <c r="DQ252" s="5"/>
      <c r="DR252" s="5"/>
      <c r="DS252" s="5"/>
      <c r="DT252" s="5"/>
      <c r="DU252" s="5"/>
      <c r="DV252" s="5"/>
      <c r="DW252" s="5"/>
      <c r="DX252" s="5"/>
      <c r="DY252" s="5"/>
      <c r="DZ252" s="5"/>
      <c r="EA252" s="5"/>
      <c r="EB252" s="5"/>
      <c r="EC252" s="5"/>
      <c r="ED252" s="5"/>
      <c r="EE252" s="5"/>
      <c r="EF252" s="5"/>
      <c r="EG252" s="5"/>
      <c r="EH252" s="5"/>
      <c r="EI252" s="5"/>
      <c r="EJ252" s="5"/>
      <c r="EK252" s="5"/>
      <c r="EL252" s="5"/>
      <c r="EM252" s="5"/>
      <c r="EN252" s="5"/>
      <c r="EO252" s="5"/>
      <c r="EP252" s="5"/>
    </row>
    <row r="253" spans="2:146" ht="28.5" customHeight="1" x14ac:dyDescent="0.2">
      <c r="B253" s="865" t="s">
        <v>909</v>
      </c>
      <c r="C253" s="865"/>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847"/>
      <c r="BA253" s="847"/>
      <c r="BB253" s="847"/>
      <c r="BC253" s="847"/>
      <c r="BD253" s="847"/>
      <c r="BE253" s="847"/>
      <c r="BF253" s="847"/>
      <c r="BG253" s="847"/>
      <c r="BH253" s="847"/>
      <c r="BI253" s="847"/>
      <c r="BJ253" s="847"/>
      <c r="BK253" s="847"/>
      <c r="BL253" s="847"/>
      <c r="BM253" s="847"/>
      <c r="BN253" s="847"/>
      <c r="BO253" s="847"/>
      <c r="BP253" s="847"/>
      <c r="BQ253" s="847"/>
      <c r="BR253" s="847"/>
      <c r="BS253" s="847"/>
      <c r="BT253" s="847"/>
      <c r="BU253" s="847"/>
      <c r="BV253" s="847"/>
      <c r="BW253" s="847"/>
      <c r="BX253" s="847"/>
      <c r="BY253" s="847"/>
      <c r="BZ253" s="847"/>
      <c r="CA253" s="847"/>
      <c r="CB253" s="847"/>
      <c r="CC253" s="847"/>
      <c r="CD253" s="847"/>
      <c r="CE253" s="847"/>
      <c r="CF253" s="847"/>
      <c r="CG253" s="847"/>
      <c r="CH253" s="847"/>
      <c r="CI253" s="847"/>
      <c r="CJ253" s="847"/>
      <c r="CK253" s="42"/>
      <c r="CL253" s="5"/>
      <c r="CM253" s="5"/>
      <c r="CN253" s="5"/>
      <c r="CO253" s="5"/>
      <c r="CP253" s="5"/>
      <c r="CQ253" s="5"/>
      <c r="CR253" s="5"/>
      <c r="CS253" s="5"/>
      <c r="CT253" s="5"/>
      <c r="CU253" s="5"/>
      <c r="CV253" s="5"/>
      <c r="CW253" s="5"/>
      <c r="CX253" s="5"/>
      <c r="CY253" s="5"/>
      <c r="CZ253" s="5"/>
      <c r="DA253" s="5"/>
      <c r="DB253" s="5"/>
      <c r="DC253" s="5"/>
      <c r="DD253" s="5"/>
      <c r="DE253" s="5"/>
      <c r="DF253" s="5"/>
      <c r="DG253" s="5"/>
      <c r="DH253" s="5"/>
      <c r="DI253" s="5"/>
      <c r="DJ253" s="5"/>
      <c r="DK253" s="5"/>
      <c r="DL253" s="5"/>
      <c r="DM253" s="5"/>
      <c r="DN253" s="5"/>
      <c r="DO253" s="5"/>
      <c r="DP253" s="5"/>
      <c r="DQ253" s="5"/>
      <c r="DR253" s="5"/>
      <c r="DS253" s="5"/>
      <c r="DT253" s="5"/>
      <c r="DU253" s="5"/>
      <c r="DV253" s="5"/>
      <c r="DW253" s="5"/>
      <c r="DX253" s="5"/>
      <c r="DY253" s="5"/>
      <c r="DZ253" s="5"/>
      <c r="EA253" s="5"/>
      <c r="EB253" s="5"/>
      <c r="EC253" s="5"/>
      <c r="ED253" s="5"/>
      <c r="EE253" s="5"/>
      <c r="EF253" s="5"/>
      <c r="EG253" s="5"/>
      <c r="EH253" s="5"/>
      <c r="EI253" s="5"/>
      <c r="EJ253" s="5"/>
      <c r="EK253" s="5"/>
      <c r="EL253" s="5"/>
      <c r="EM253" s="5"/>
      <c r="EN253" s="5"/>
      <c r="EO253" s="5"/>
      <c r="EP253" s="5"/>
    </row>
    <row r="254" spans="2:146" ht="24" customHeight="1" x14ac:dyDescent="0.2">
      <c r="B254" s="865" t="s">
        <v>1540</v>
      </c>
      <c r="C254" s="866"/>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c r="AQ254" s="67"/>
      <c r="AR254" s="67"/>
      <c r="AS254" s="67"/>
      <c r="AT254" s="67"/>
      <c r="AU254" s="67"/>
      <c r="AV254" s="67"/>
      <c r="AW254" s="67"/>
      <c r="AX254" s="67"/>
      <c r="AY254" s="67"/>
      <c r="AZ254" s="847"/>
      <c r="BA254" s="847"/>
      <c r="BB254" s="847"/>
      <c r="BC254" s="847"/>
      <c r="BD254" s="847"/>
      <c r="BE254" s="847"/>
      <c r="BF254" s="847"/>
      <c r="BG254" s="847"/>
      <c r="BH254" s="847"/>
      <c r="BI254" s="847"/>
      <c r="BJ254" s="847"/>
      <c r="BK254" s="847"/>
      <c r="BL254" s="847"/>
      <c r="BM254" s="847"/>
      <c r="BN254" s="847"/>
      <c r="BO254" s="847"/>
      <c r="BP254" s="847"/>
      <c r="BQ254" s="847"/>
      <c r="BR254" s="847"/>
      <c r="BS254" s="847"/>
      <c r="BT254" s="847"/>
      <c r="BU254" s="847"/>
      <c r="BV254" s="847"/>
      <c r="BW254" s="847"/>
      <c r="BX254" s="847"/>
      <c r="BY254" s="847"/>
      <c r="BZ254" s="847"/>
      <c r="CA254" s="847"/>
      <c r="CB254" s="847"/>
      <c r="CC254" s="847"/>
      <c r="CD254" s="847"/>
      <c r="CE254" s="847"/>
      <c r="CF254" s="847"/>
      <c r="CG254" s="847"/>
      <c r="CH254" s="847"/>
      <c r="CI254" s="847"/>
      <c r="CJ254" s="847"/>
      <c r="CK254" s="42"/>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5"/>
      <c r="EC254" s="5"/>
      <c r="ED254" s="5"/>
      <c r="EE254" s="5"/>
      <c r="EF254" s="5"/>
      <c r="EG254" s="5"/>
      <c r="EH254" s="5"/>
      <c r="EI254" s="5"/>
      <c r="EJ254" s="5"/>
      <c r="EK254" s="5"/>
      <c r="EL254" s="5"/>
      <c r="EM254" s="5"/>
      <c r="EN254" s="5"/>
      <c r="EO254" s="5"/>
      <c r="EP254" s="5"/>
    </row>
    <row r="255" spans="2:146" ht="18" customHeight="1" x14ac:dyDescent="0.2">
      <c r="B255" s="865" t="s">
        <v>1541</v>
      </c>
      <c r="C255" s="866"/>
      <c r="D255" s="67"/>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847"/>
      <c r="BA255" s="847"/>
      <c r="BB255" s="847"/>
      <c r="BC255" s="847"/>
      <c r="BD255" s="847"/>
      <c r="BE255" s="847"/>
      <c r="BF255" s="847"/>
      <c r="BG255" s="847"/>
      <c r="BH255" s="847"/>
      <c r="BI255" s="847"/>
      <c r="BJ255" s="847"/>
      <c r="BK255" s="847"/>
      <c r="BL255" s="847"/>
      <c r="BM255" s="847"/>
      <c r="BN255" s="847"/>
      <c r="BO255" s="847"/>
      <c r="BP255" s="847"/>
      <c r="BQ255" s="847"/>
      <c r="BR255" s="847"/>
      <c r="BS255" s="847"/>
      <c r="BT255" s="847"/>
      <c r="BU255" s="847"/>
      <c r="BV255" s="847"/>
      <c r="BW255" s="847"/>
      <c r="BX255" s="847"/>
      <c r="BY255" s="847"/>
      <c r="BZ255" s="847"/>
      <c r="CA255" s="847"/>
      <c r="CB255" s="847"/>
      <c r="CC255" s="847"/>
      <c r="CD255" s="847"/>
      <c r="CE255" s="847"/>
      <c r="CF255" s="847"/>
      <c r="CG255" s="847"/>
      <c r="CH255" s="847"/>
      <c r="CI255" s="847"/>
      <c r="CJ255" s="847"/>
      <c r="CK255" s="42"/>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5"/>
      <c r="EC255" s="5"/>
      <c r="ED255" s="5"/>
      <c r="EE255" s="5"/>
      <c r="EF255" s="5"/>
      <c r="EG255" s="5"/>
      <c r="EH255" s="5"/>
      <c r="EI255" s="5"/>
      <c r="EJ255" s="5"/>
      <c r="EK255" s="5"/>
      <c r="EL255" s="5"/>
      <c r="EM255" s="5"/>
      <c r="EN255" s="5"/>
      <c r="EO255" s="5"/>
      <c r="EP255" s="5"/>
    </row>
    <row r="256" spans="2:146" ht="20.45" customHeight="1" x14ac:dyDescent="0.2">
      <c r="B256" s="865" t="s">
        <v>1542</v>
      </c>
      <c r="C256" s="866"/>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847"/>
      <c r="BA256" s="847"/>
      <c r="BB256" s="847"/>
      <c r="BC256" s="847"/>
      <c r="BD256" s="847"/>
      <c r="BE256" s="847"/>
      <c r="BF256" s="847"/>
      <c r="BG256" s="847"/>
      <c r="BH256" s="847"/>
      <c r="BI256" s="847"/>
      <c r="BJ256" s="847"/>
      <c r="BK256" s="847"/>
      <c r="BL256" s="847"/>
      <c r="BM256" s="847"/>
      <c r="BN256" s="847"/>
      <c r="BO256" s="847"/>
      <c r="BP256" s="847"/>
      <c r="BQ256" s="847"/>
      <c r="BR256" s="847"/>
      <c r="BS256" s="847"/>
      <c r="BT256" s="847"/>
      <c r="BU256" s="847"/>
      <c r="BV256" s="847"/>
      <c r="BW256" s="847"/>
      <c r="BX256" s="847"/>
      <c r="BY256" s="847"/>
      <c r="BZ256" s="847"/>
      <c r="CA256" s="847"/>
      <c r="CB256" s="847"/>
      <c r="CC256" s="847"/>
      <c r="CD256" s="847"/>
      <c r="CE256" s="847"/>
      <c r="CF256" s="847"/>
      <c r="CG256" s="847"/>
      <c r="CH256" s="847"/>
      <c r="CI256" s="847"/>
      <c r="CJ256" s="847"/>
      <c r="CK256" s="42"/>
      <c r="CL256" s="5"/>
      <c r="CM256" s="5"/>
      <c r="CN256" s="5"/>
      <c r="CO256" s="5"/>
      <c r="CP256" s="5"/>
      <c r="CQ256" s="5"/>
      <c r="CR256" s="5"/>
      <c r="CS256" s="5"/>
      <c r="CT256" s="5"/>
      <c r="CU256" s="5"/>
      <c r="CV256" s="5"/>
      <c r="CW256" s="5"/>
      <c r="CX256" s="5"/>
      <c r="CY256" s="5"/>
      <c r="CZ256" s="5"/>
      <c r="DA256" s="5"/>
      <c r="DB256" s="5"/>
      <c r="DC256" s="5"/>
      <c r="DD256" s="5"/>
      <c r="DE256" s="5"/>
      <c r="DF256" s="5"/>
      <c r="DG256" s="5"/>
      <c r="DH256" s="5"/>
      <c r="DI256" s="5"/>
      <c r="DJ256" s="5"/>
      <c r="DK256" s="5"/>
      <c r="DL256" s="5"/>
      <c r="DM256" s="5"/>
      <c r="DN256" s="5"/>
      <c r="DO256" s="5"/>
      <c r="DP256" s="5"/>
      <c r="DQ256" s="5"/>
      <c r="DR256" s="5"/>
      <c r="DS256" s="5"/>
      <c r="DT256" s="5"/>
      <c r="DU256" s="5"/>
      <c r="DV256" s="5"/>
      <c r="DW256" s="5"/>
      <c r="DX256" s="5"/>
      <c r="DY256" s="5"/>
      <c r="DZ256" s="5"/>
      <c r="EA256" s="5"/>
      <c r="EB256" s="5"/>
      <c r="EC256" s="5"/>
      <c r="ED256" s="5"/>
      <c r="EE256" s="5"/>
      <c r="EF256" s="5"/>
      <c r="EG256" s="5"/>
      <c r="EH256" s="5"/>
      <c r="EI256" s="5"/>
      <c r="EJ256" s="5"/>
      <c r="EK256" s="5"/>
      <c r="EL256" s="5"/>
      <c r="EM256" s="5"/>
      <c r="EN256" s="5"/>
      <c r="EO256" s="5"/>
      <c r="EP256" s="5"/>
    </row>
    <row r="257" spans="2:146" ht="29.45" customHeight="1" x14ac:dyDescent="0.2">
      <c r="B257" s="865" t="s">
        <v>1543</v>
      </c>
      <c r="C257" s="866"/>
      <c r="D257" s="67"/>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847"/>
      <c r="BA257" s="847"/>
      <c r="BB257" s="847"/>
      <c r="BC257" s="847"/>
      <c r="BD257" s="847"/>
      <c r="BE257" s="847"/>
      <c r="BF257" s="847"/>
      <c r="BG257" s="847"/>
      <c r="BH257" s="847"/>
      <c r="BI257" s="847"/>
      <c r="BJ257" s="847"/>
      <c r="BK257" s="847"/>
      <c r="BL257" s="847"/>
      <c r="BM257" s="847"/>
      <c r="BN257" s="847"/>
      <c r="BO257" s="847"/>
      <c r="BP257" s="847"/>
      <c r="BQ257" s="847"/>
      <c r="BR257" s="847"/>
      <c r="BS257" s="847"/>
      <c r="BT257" s="847"/>
      <c r="BU257" s="847"/>
      <c r="BV257" s="847"/>
      <c r="BW257" s="847"/>
      <c r="BX257" s="847"/>
      <c r="BY257" s="847"/>
      <c r="BZ257" s="847"/>
      <c r="CA257" s="847"/>
      <c r="CB257" s="847"/>
      <c r="CC257" s="847"/>
      <c r="CD257" s="847"/>
      <c r="CE257" s="847"/>
      <c r="CF257" s="847"/>
      <c r="CG257" s="847"/>
      <c r="CH257" s="847"/>
      <c r="CI257" s="847"/>
      <c r="CJ257" s="847"/>
      <c r="CK257" s="42"/>
      <c r="CL257" s="5"/>
      <c r="CM257" s="5"/>
      <c r="CN257" s="5"/>
      <c r="CO257" s="5"/>
      <c r="CP257" s="5"/>
      <c r="CQ257" s="5"/>
      <c r="CR257" s="5"/>
      <c r="CS257" s="5"/>
      <c r="CT257" s="5"/>
      <c r="CU257" s="5"/>
      <c r="CV257" s="5"/>
      <c r="CW257" s="5"/>
      <c r="CX257" s="5"/>
      <c r="CY257" s="5"/>
      <c r="CZ257" s="5"/>
      <c r="DA257" s="5"/>
      <c r="DB257" s="5"/>
      <c r="DC257" s="5"/>
      <c r="DD257" s="5"/>
      <c r="DE257" s="5"/>
      <c r="DF257" s="5"/>
      <c r="DG257" s="5"/>
      <c r="DH257" s="5"/>
      <c r="DI257" s="5"/>
      <c r="DJ257" s="5"/>
      <c r="DK257" s="5"/>
      <c r="DL257" s="5"/>
      <c r="DM257" s="5"/>
      <c r="DN257" s="5"/>
      <c r="DO257" s="5"/>
      <c r="DP257" s="5"/>
      <c r="DQ257" s="5"/>
      <c r="DR257" s="5"/>
      <c r="DS257" s="5"/>
      <c r="DT257" s="5"/>
      <c r="DU257" s="5"/>
      <c r="DV257" s="5"/>
      <c r="DW257" s="5"/>
      <c r="DX257" s="5"/>
      <c r="DY257" s="5"/>
      <c r="DZ257" s="5"/>
      <c r="EA257" s="5"/>
      <c r="EB257" s="5"/>
      <c r="EC257" s="5"/>
      <c r="ED257" s="5"/>
      <c r="EE257" s="5"/>
      <c r="EF257" s="5"/>
      <c r="EG257" s="5"/>
      <c r="EH257" s="5"/>
      <c r="EI257" s="5"/>
      <c r="EJ257" s="5"/>
      <c r="EK257" s="5"/>
      <c r="EL257" s="5"/>
      <c r="EM257" s="5"/>
      <c r="EN257" s="5"/>
      <c r="EO257" s="5"/>
      <c r="EP257" s="5"/>
    </row>
    <row r="258" spans="2:146" ht="29.1" customHeight="1" x14ac:dyDescent="0.2">
      <c r="B258" s="867" t="s">
        <v>1544</v>
      </c>
      <c r="C258" s="866"/>
      <c r="D258" s="67"/>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847"/>
      <c r="BA258" s="847"/>
      <c r="BB258" s="847"/>
      <c r="BC258" s="847"/>
      <c r="BD258" s="847"/>
      <c r="BE258" s="847"/>
      <c r="BF258" s="847"/>
      <c r="BG258" s="847"/>
      <c r="BH258" s="847"/>
      <c r="BI258" s="847"/>
      <c r="BJ258" s="847"/>
      <c r="BK258" s="847"/>
      <c r="BL258" s="847"/>
      <c r="BM258" s="847"/>
      <c r="BN258" s="847"/>
      <c r="BO258" s="847"/>
      <c r="BP258" s="847"/>
      <c r="BQ258" s="847"/>
      <c r="BR258" s="847"/>
      <c r="BS258" s="847"/>
      <c r="BT258" s="847"/>
      <c r="BU258" s="847"/>
      <c r="BV258" s="847"/>
      <c r="BW258" s="847"/>
      <c r="BX258" s="847"/>
      <c r="BY258" s="847"/>
      <c r="BZ258" s="847"/>
      <c r="CA258" s="847"/>
      <c r="CB258" s="847"/>
      <c r="CC258" s="847"/>
      <c r="CD258" s="847"/>
      <c r="CE258" s="847"/>
      <c r="CF258" s="847"/>
      <c r="CG258" s="847"/>
      <c r="CH258" s="847"/>
      <c r="CI258" s="847"/>
      <c r="CJ258" s="847"/>
      <c r="CK258" s="42"/>
      <c r="CL258" s="5"/>
      <c r="CM258" s="5"/>
      <c r="CN258" s="5"/>
      <c r="CO258" s="5"/>
      <c r="CP258" s="5"/>
      <c r="CQ258" s="5"/>
      <c r="CR258" s="5"/>
      <c r="CS258" s="5"/>
      <c r="CT258" s="5"/>
      <c r="CU258" s="5"/>
      <c r="CV258" s="5"/>
      <c r="CW258" s="5"/>
      <c r="CX258" s="5"/>
      <c r="CY258" s="5"/>
      <c r="CZ258" s="5"/>
      <c r="DA258" s="5"/>
      <c r="DB258" s="5"/>
      <c r="DC258" s="5"/>
      <c r="DD258" s="5"/>
      <c r="DE258" s="5"/>
      <c r="DF258" s="5"/>
      <c r="DG258" s="5"/>
      <c r="DH258" s="5"/>
      <c r="DI258" s="5"/>
      <c r="DJ258" s="5"/>
      <c r="DK258" s="5"/>
      <c r="DL258" s="5"/>
      <c r="DM258" s="5"/>
      <c r="DN258" s="5"/>
      <c r="DO258" s="5"/>
      <c r="DP258" s="5"/>
      <c r="DQ258" s="5"/>
      <c r="DR258" s="5"/>
      <c r="DS258" s="5"/>
      <c r="DT258" s="5"/>
      <c r="DU258" s="5"/>
      <c r="DV258" s="5"/>
      <c r="DW258" s="5"/>
      <c r="DX258" s="5"/>
      <c r="DY258" s="5"/>
      <c r="DZ258" s="5"/>
      <c r="EA258" s="5"/>
      <c r="EB258" s="5"/>
      <c r="EC258" s="5"/>
      <c r="ED258" s="5"/>
      <c r="EE258" s="5"/>
      <c r="EF258" s="5"/>
      <c r="EG258" s="5"/>
      <c r="EH258" s="5"/>
      <c r="EI258" s="5"/>
      <c r="EJ258" s="5"/>
      <c r="EK258" s="5"/>
      <c r="EL258" s="5"/>
      <c r="EM258" s="5"/>
      <c r="EN258" s="5"/>
      <c r="EO258" s="5"/>
      <c r="EP258" s="5"/>
    </row>
    <row r="259" spans="2:146" ht="21.95" customHeight="1" x14ac:dyDescent="0.2">
      <c r="B259" s="867" t="s">
        <v>910</v>
      </c>
      <c r="C259" s="866"/>
      <c r="D259" s="67"/>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c r="AQ259" s="67"/>
      <c r="AR259" s="67"/>
      <c r="AS259" s="67"/>
      <c r="AT259" s="67"/>
      <c r="AU259" s="67"/>
      <c r="AV259" s="67"/>
      <c r="AW259" s="67"/>
      <c r="AX259" s="67"/>
      <c r="AY259" s="67"/>
      <c r="AZ259" s="847"/>
      <c r="BA259" s="847"/>
      <c r="BB259" s="847"/>
      <c r="BC259" s="847"/>
      <c r="BD259" s="847"/>
      <c r="BE259" s="847"/>
      <c r="BF259" s="847"/>
      <c r="BG259" s="847"/>
      <c r="BH259" s="847"/>
      <c r="BI259" s="847"/>
      <c r="BJ259" s="847"/>
      <c r="BK259" s="847"/>
      <c r="BL259" s="847"/>
      <c r="BM259" s="847"/>
      <c r="BN259" s="847"/>
      <c r="BO259" s="847"/>
      <c r="BP259" s="847"/>
      <c r="BQ259" s="847"/>
      <c r="BR259" s="847"/>
      <c r="BS259" s="847"/>
      <c r="BT259" s="847"/>
      <c r="BU259" s="847"/>
      <c r="BV259" s="847"/>
      <c r="BW259" s="847"/>
      <c r="BX259" s="847"/>
      <c r="BY259" s="847"/>
      <c r="BZ259" s="847"/>
      <c r="CA259" s="847"/>
      <c r="CB259" s="847"/>
      <c r="CC259" s="847"/>
      <c r="CD259" s="847"/>
      <c r="CE259" s="847"/>
      <c r="CF259" s="847"/>
      <c r="CG259" s="847"/>
      <c r="CH259" s="847"/>
      <c r="CI259" s="847"/>
      <c r="CJ259" s="847"/>
      <c r="CK259" s="42"/>
      <c r="CL259" s="5"/>
      <c r="CM259" s="5"/>
      <c r="CN259" s="5"/>
      <c r="CO259" s="5"/>
      <c r="CP259" s="5"/>
      <c r="CQ259" s="5"/>
      <c r="CR259" s="5"/>
      <c r="CS259" s="5"/>
      <c r="CT259" s="5"/>
      <c r="CU259" s="5"/>
      <c r="CV259" s="5"/>
      <c r="CW259" s="5"/>
      <c r="CX259" s="5"/>
      <c r="CY259" s="5"/>
      <c r="CZ259" s="5"/>
      <c r="DA259" s="5"/>
      <c r="DB259" s="5"/>
      <c r="DC259" s="5"/>
      <c r="DD259" s="5"/>
      <c r="DE259" s="5"/>
      <c r="DF259" s="5"/>
      <c r="DG259" s="5"/>
      <c r="DH259" s="5"/>
      <c r="DI259" s="5"/>
      <c r="DJ259" s="5"/>
      <c r="DK259" s="5"/>
      <c r="DL259" s="5"/>
      <c r="DM259" s="5"/>
      <c r="DN259" s="5"/>
      <c r="DO259" s="5"/>
      <c r="DP259" s="5"/>
      <c r="DQ259" s="5"/>
      <c r="DR259" s="5"/>
      <c r="DS259" s="5"/>
      <c r="DT259" s="5"/>
      <c r="DU259" s="5"/>
      <c r="DV259" s="5"/>
      <c r="DW259" s="5"/>
      <c r="DX259" s="5"/>
      <c r="DY259" s="5"/>
      <c r="DZ259" s="5"/>
      <c r="EA259" s="5"/>
      <c r="EB259" s="5"/>
      <c r="EC259" s="5"/>
      <c r="ED259" s="5"/>
      <c r="EE259" s="5"/>
      <c r="EF259" s="5"/>
      <c r="EG259" s="5"/>
      <c r="EH259" s="5"/>
      <c r="EI259" s="5"/>
      <c r="EJ259" s="5"/>
      <c r="EK259" s="5"/>
      <c r="EL259" s="5"/>
      <c r="EM259" s="5"/>
      <c r="EN259" s="5"/>
      <c r="EO259" s="5"/>
      <c r="EP259" s="5"/>
    </row>
    <row r="260" spans="2:146" ht="24" customHeight="1" x14ac:dyDescent="0.2">
      <c r="B260" s="867" t="s">
        <v>911</v>
      </c>
      <c r="C260" s="866"/>
      <c r="D260" s="67"/>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c r="AQ260" s="67"/>
      <c r="AR260" s="67"/>
      <c r="AS260" s="67"/>
      <c r="AT260" s="67"/>
      <c r="AU260" s="67"/>
      <c r="AV260" s="67"/>
      <c r="AW260" s="67"/>
      <c r="AX260" s="67"/>
      <c r="AY260" s="67"/>
      <c r="AZ260" s="847"/>
      <c r="BA260" s="847"/>
      <c r="BB260" s="847"/>
      <c r="BC260" s="847"/>
      <c r="BD260" s="847"/>
      <c r="BE260" s="847"/>
      <c r="BF260" s="847"/>
      <c r="BG260" s="847"/>
      <c r="BH260" s="847"/>
      <c r="BI260" s="847"/>
      <c r="BJ260" s="847"/>
      <c r="BK260" s="847"/>
      <c r="BL260" s="847"/>
      <c r="BM260" s="847"/>
      <c r="BN260" s="847"/>
      <c r="BO260" s="847"/>
      <c r="BP260" s="847"/>
      <c r="BQ260" s="847"/>
      <c r="BR260" s="847"/>
      <c r="BS260" s="847"/>
      <c r="BT260" s="847"/>
      <c r="BU260" s="847"/>
      <c r="BV260" s="847"/>
      <c r="BW260" s="847"/>
      <c r="BX260" s="847"/>
      <c r="BY260" s="847"/>
      <c r="BZ260" s="847"/>
      <c r="CA260" s="847"/>
      <c r="CB260" s="847"/>
      <c r="CC260" s="847"/>
      <c r="CD260" s="847"/>
      <c r="CE260" s="847"/>
      <c r="CF260" s="847"/>
      <c r="CG260" s="847"/>
      <c r="CH260" s="847"/>
      <c r="CI260" s="847"/>
      <c r="CJ260" s="847"/>
      <c r="CK260" s="42"/>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5"/>
      <c r="ED260" s="5"/>
      <c r="EE260" s="5"/>
      <c r="EF260" s="5"/>
      <c r="EG260" s="5"/>
      <c r="EH260" s="5"/>
      <c r="EI260" s="5"/>
      <c r="EJ260" s="5"/>
      <c r="EK260" s="5"/>
      <c r="EL260" s="5"/>
      <c r="EM260" s="5"/>
      <c r="EN260" s="5"/>
      <c r="EO260" s="5"/>
      <c r="EP260" s="5"/>
    </row>
    <row r="261" spans="2:146" ht="31.5" customHeight="1" x14ac:dyDescent="0.2">
      <c r="B261" s="968" t="s">
        <v>1545</v>
      </c>
      <c r="C261" s="942"/>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c r="AQ261" s="67"/>
      <c r="AR261" s="67"/>
      <c r="AS261" s="67"/>
      <c r="AT261" s="67"/>
      <c r="AU261" s="67"/>
      <c r="AV261" s="67"/>
      <c r="AW261" s="67"/>
      <c r="AX261" s="67"/>
      <c r="AY261" s="67"/>
      <c r="AZ261" s="847"/>
      <c r="BA261" s="847"/>
      <c r="BB261" s="847"/>
      <c r="BC261" s="847"/>
      <c r="BD261" s="847"/>
      <c r="BE261" s="847"/>
      <c r="BF261" s="847"/>
      <c r="BG261" s="847"/>
      <c r="BH261" s="847"/>
      <c r="BI261" s="847"/>
      <c r="BJ261" s="847"/>
      <c r="BK261" s="847"/>
      <c r="BL261" s="847"/>
      <c r="BM261" s="847"/>
      <c r="BN261" s="847"/>
      <c r="BO261" s="847"/>
      <c r="BP261" s="847"/>
      <c r="BQ261" s="847"/>
      <c r="BR261" s="847"/>
      <c r="BS261" s="847"/>
      <c r="BT261" s="847"/>
      <c r="BU261" s="847"/>
      <c r="BV261" s="847"/>
      <c r="BW261" s="847"/>
      <c r="BX261" s="847"/>
      <c r="BY261" s="847"/>
      <c r="BZ261" s="847"/>
      <c r="CA261" s="847"/>
      <c r="CB261" s="847"/>
      <c r="CC261" s="847"/>
      <c r="CD261" s="847"/>
      <c r="CE261" s="847"/>
      <c r="CF261" s="847"/>
      <c r="CG261" s="847"/>
      <c r="CH261" s="847"/>
      <c r="CI261" s="847"/>
      <c r="CJ261" s="847"/>
      <c r="CK261" s="42"/>
      <c r="CL261" s="5"/>
      <c r="CM261" s="5"/>
      <c r="CN261" s="5"/>
      <c r="CO261" s="5"/>
      <c r="CP261" s="5"/>
      <c r="CQ261" s="5"/>
      <c r="CR261" s="5"/>
      <c r="CS261" s="5"/>
      <c r="CT261" s="5"/>
      <c r="CU261" s="5"/>
      <c r="CV261" s="5"/>
      <c r="CW261" s="5"/>
      <c r="CX261" s="5"/>
      <c r="CY261" s="5"/>
      <c r="CZ261" s="5"/>
      <c r="DA261" s="5"/>
      <c r="DB261" s="5"/>
      <c r="DC261" s="5"/>
      <c r="DD261" s="5"/>
      <c r="DE261" s="5"/>
      <c r="DF261" s="5"/>
      <c r="DG261" s="5"/>
      <c r="DH261" s="5"/>
      <c r="DI261" s="5"/>
      <c r="DJ261" s="5"/>
      <c r="DK261" s="5"/>
      <c r="DL261" s="5"/>
      <c r="DM261" s="5"/>
      <c r="DN261" s="5"/>
      <c r="DO261" s="5"/>
      <c r="DP261" s="5"/>
      <c r="DQ261" s="5"/>
      <c r="DR261" s="5"/>
      <c r="DS261" s="5"/>
      <c r="DT261" s="5"/>
      <c r="DU261" s="5"/>
      <c r="DV261" s="5"/>
      <c r="DW261" s="5"/>
      <c r="DX261" s="5"/>
      <c r="DY261" s="5"/>
      <c r="DZ261" s="5"/>
      <c r="EA261" s="5"/>
      <c r="EB261" s="5"/>
      <c r="EC261" s="5"/>
      <c r="ED261" s="5"/>
      <c r="EE261" s="5"/>
      <c r="EF261" s="5"/>
      <c r="EG261" s="5"/>
      <c r="EH261" s="5"/>
      <c r="EI261" s="5"/>
      <c r="EJ261" s="5"/>
      <c r="EK261" s="5"/>
      <c r="EL261" s="5"/>
      <c r="EM261" s="5"/>
      <c r="EN261" s="5"/>
      <c r="EO261" s="5"/>
      <c r="EP261" s="5"/>
    </row>
    <row r="262" spans="2:146" ht="41.45" customHeight="1" x14ac:dyDescent="0.2">
      <c r="B262" s="969" t="s">
        <v>1546</v>
      </c>
      <c r="C262" s="943"/>
      <c r="D262" s="67"/>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c r="AQ262" s="67"/>
      <c r="AR262" s="67"/>
      <c r="AS262" s="67"/>
      <c r="AT262" s="67"/>
      <c r="AU262" s="67"/>
      <c r="AV262" s="67"/>
      <c r="AW262" s="67"/>
      <c r="AX262" s="67"/>
      <c r="AY262" s="67"/>
      <c r="AZ262" s="847"/>
      <c r="BA262" s="847"/>
      <c r="BB262" s="847"/>
      <c r="BC262" s="847"/>
      <c r="BD262" s="847"/>
      <c r="BE262" s="847"/>
      <c r="BF262" s="847"/>
      <c r="BG262" s="847"/>
      <c r="BH262" s="847"/>
      <c r="BI262" s="847"/>
      <c r="BJ262" s="847"/>
      <c r="BK262" s="847"/>
      <c r="BL262" s="847"/>
      <c r="BM262" s="847"/>
      <c r="BN262" s="847"/>
      <c r="BO262" s="847"/>
      <c r="BP262" s="847"/>
      <c r="BQ262" s="847"/>
      <c r="BR262" s="847"/>
      <c r="BS262" s="847"/>
      <c r="BT262" s="847"/>
      <c r="BU262" s="847"/>
      <c r="BV262" s="847"/>
      <c r="BW262" s="847"/>
      <c r="BX262" s="847"/>
      <c r="BY262" s="847"/>
      <c r="BZ262" s="847"/>
      <c r="CA262" s="847"/>
      <c r="CB262" s="847"/>
      <c r="CC262" s="847"/>
      <c r="CD262" s="847"/>
      <c r="CE262" s="847"/>
      <c r="CF262" s="847"/>
      <c r="CG262" s="847"/>
      <c r="CH262" s="847"/>
      <c r="CI262" s="847"/>
      <c r="CJ262" s="847"/>
      <c r="CK262" s="42"/>
      <c r="CL262" s="5"/>
      <c r="CM262" s="5"/>
      <c r="CN262" s="5"/>
      <c r="CO262" s="5"/>
      <c r="CP262" s="5"/>
      <c r="CQ262" s="5"/>
      <c r="CR262" s="5"/>
      <c r="CS262" s="5"/>
      <c r="CT262" s="5"/>
      <c r="CU262" s="5"/>
      <c r="CV262" s="5"/>
      <c r="CW262" s="5"/>
      <c r="CX262" s="5"/>
      <c r="CY262" s="5"/>
      <c r="CZ262" s="5"/>
      <c r="DA262" s="5"/>
      <c r="DB262" s="5"/>
      <c r="DC262" s="5"/>
      <c r="DD262" s="5"/>
      <c r="DE262" s="5"/>
      <c r="DF262" s="5"/>
      <c r="DG262" s="5"/>
      <c r="DH262" s="5"/>
      <c r="DI262" s="5"/>
      <c r="DJ262" s="5"/>
      <c r="DK262" s="5"/>
      <c r="DL262" s="5"/>
      <c r="DM262" s="5"/>
      <c r="DN262" s="5"/>
      <c r="DO262" s="5"/>
      <c r="DP262" s="5"/>
      <c r="DQ262" s="5"/>
      <c r="DR262" s="5"/>
      <c r="DS262" s="5"/>
      <c r="DT262" s="5"/>
      <c r="DU262" s="5"/>
      <c r="DV262" s="5"/>
      <c r="DW262" s="5"/>
      <c r="DX262" s="5"/>
      <c r="DY262" s="5"/>
      <c r="DZ262" s="5"/>
      <c r="EA262" s="5"/>
      <c r="EB262" s="5"/>
      <c r="EC262" s="5"/>
      <c r="ED262" s="5"/>
      <c r="EE262" s="5"/>
      <c r="EF262" s="5"/>
      <c r="EG262" s="5"/>
      <c r="EH262" s="5"/>
      <c r="EI262" s="5"/>
      <c r="EJ262" s="5"/>
      <c r="EK262" s="5"/>
      <c r="EL262" s="5"/>
      <c r="EM262" s="5"/>
      <c r="EN262" s="5"/>
      <c r="EO262" s="5"/>
      <c r="EP262" s="5"/>
    </row>
    <row r="263" spans="2:146" ht="43.5" customHeight="1" x14ac:dyDescent="0.2">
      <c r="B263" s="969" t="s">
        <v>1547</v>
      </c>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c r="AQ263" s="67"/>
      <c r="AR263" s="67"/>
      <c r="AS263" s="67"/>
      <c r="AT263" s="67"/>
      <c r="AU263" s="67"/>
      <c r="AV263" s="67"/>
      <c r="AW263" s="67"/>
      <c r="AX263" s="67"/>
      <c r="AY263" s="67"/>
      <c r="AZ263" s="847"/>
      <c r="BA263" s="847"/>
      <c r="BB263" s="847"/>
      <c r="BC263" s="847"/>
      <c r="BD263" s="847"/>
      <c r="BE263" s="847"/>
      <c r="BF263" s="847"/>
      <c r="BG263" s="847"/>
      <c r="BH263" s="847"/>
      <c r="BI263" s="847"/>
      <c r="BJ263" s="847"/>
      <c r="BK263" s="847"/>
      <c r="BL263" s="847"/>
      <c r="BM263" s="847"/>
      <c r="BN263" s="847"/>
      <c r="BO263" s="847"/>
      <c r="BP263" s="847"/>
      <c r="BQ263" s="847"/>
      <c r="BR263" s="847"/>
      <c r="BS263" s="847"/>
      <c r="BT263" s="847"/>
      <c r="BU263" s="847"/>
      <c r="BV263" s="847"/>
      <c r="BW263" s="847"/>
      <c r="BX263" s="847"/>
      <c r="BY263" s="847"/>
      <c r="BZ263" s="847"/>
      <c r="CA263" s="847"/>
      <c r="CB263" s="847"/>
      <c r="CC263" s="847"/>
      <c r="CD263" s="847"/>
      <c r="CE263" s="847"/>
      <c r="CF263" s="847"/>
      <c r="CG263" s="847"/>
      <c r="CH263" s="847"/>
      <c r="CI263" s="847"/>
      <c r="CJ263" s="847"/>
      <c r="CK263" s="42"/>
      <c r="CL263" s="5"/>
      <c r="CM263" s="5"/>
      <c r="CN263" s="5"/>
      <c r="CO263" s="5"/>
      <c r="CP263" s="5"/>
      <c r="CQ263" s="5"/>
      <c r="CR263" s="5"/>
      <c r="CS263" s="5"/>
      <c r="CT263" s="5"/>
      <c r="CU263" s="5"/>
      <c r="CV263" s="5"/>
      <c r="CW263" s="5"/>
      <c r="CX263" s="5"/>
      <c r="CY263" s="5"/>
      <c r="CZ263" s="5"/>
      <c r="DA263" s="5"/>
      <c r="DB263" s="5"/>
      <c r="DC263" s="5"/>
      <c r="DD263" s="5"/>
      <c r="DE263" s="5"/>
      <c r="DF263" s="5"/>
      <c r="DG263" s="5"/>
      <c r="DH263" s="5"/>
      <c r="DI263" s="5"/>
      <c r="DJ263" s="5"/>
      <c r="DK263" s="5"/>
      <c r="DL263" s="5"/>
      <c r="DM263" s="5"/>
      <c r="DN263" s="5"/>
      <c r="DO263" s="5"/>
      <c r="DP263" s="5"/>
      <c r="DQ263" s="5"/>
      <c r="DR263" s="5"/>
      <c r="DS263" s="5"/>
      <c r="DT263" s="5"/>
      <c r="DU263" s="5"/>
      <c r="DV263" s="5"/>
      <c r="DW263" s="5"/>
      <c r="DX263" s="5"/>
      <c r="DY263" s="5"/>
      <c r="DZ263" s="5"/>
      <c r="EA263" s="5"/>
      <c r="EB263" s="5"/>
      <c r="EC263" s="5"/>
      <c r="ED263" s="5"/>
      <c r="EE263" s="5"/>
      <c r="EF263" s="5"/>
      <c r="EG263" s="5"/>
      <c r="EH263" s="5"/>
      <c r="EI263" s="5"/>
      <c r="EJ263" s="5"/>
      <c r="EK263" s="5"/>
      <c r="EL263" s="5"/>
      <c r="EM263" s="5"/>
      <c r="EN263" s="5"/>
      <c r="EO263" s="5"/>
      <c r="EP263" s="5"/>
    </row>
    <row r="264" spans="2:146" ht="60.95" customHeight="1" x14ac:dyDescent="0.2">
      <c r="B264" s="155"/>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c r="AQ264" s="67"/>
      <c r="AR264" s="67"/>
      <c r="AS264" s="67"/>
      <c r="AT264" s="67"/>
      <c r="AU264" s="67"/>
      <c r="AV264" s="67"/>
      <c r="AW264" s="67"/>
      <c r="AX264" s="67"/>
      <c r="AY264" s="67"/>
      <c r="AZ264" s="847"/>
      <c r="BA264" s="847"/>
      <c r="BB264" s="847"/>
      <c r="BC264" s="847"/>
      <c r="BD264" s="847"/>
      <c r="BE264" s="847"/>
      <c r="BF264" s="847"/>
      <c r="BG264" s="847"/>
      <c r="BH264" s="847"/>
      <c r="BI264" s="847"/>
      <c r="BJ264" s="847"/>
      <c r="BK264" s="847"/>
      <c r="BL264" s="847"/>
      <c r="BM264" s="847"/>
      <c r="BN264" s="847"/>
      <c r="BO264" s="847"/>
      <c r="BP264" s="847"/>
      <c r="BQ264" s="847"/>
      <c r="BR264" s="847"/>
      <c r="BS264" s="847"/>
      <c r="BT264" s="847"/>
      <c r="BU264" s="847"/>
      <c r="BV264" s="847"/>
      <c r="BW264" s="847"/>
      <c r="BX264" s="847"/>
      <c r="BY264" s="847"/>
      <c r="BZ264" s="847"/>
      <c r="CA264" s="847"/>
      <c r="CB264" s="847"/>
      <c r="CC264" s="847"/>
      <c r="CD264" s="847"/>
      <c r="CE264" s="847"/>
      <c r="CF264" s="847"/>
      <c r="CG264" s="847"/>
      <c r="CH264" s="847"/>
      <c r="CI264" s="847"/>
      <c r="CJ264" s="847"/>
      <c r="CK264" s="42"/>
      <c r="CL264" s="5"/>
      <c r="CM264" s="5"/>
      <c r="CN264" s="5"/>
      <c r="CO264" s="5"/>
      <c r="CP264" s="5"/>
      <c r="CQ264" s="5"/>
      <c r="CR264" s="5"/>
      <c r="CS264" s="5"/>
      <c r="CT264" s="5"/>
      <c r="CU264" s="5"/>
      <c r="CV264" s="5"/>
      <c r="CW264" s="5"/>
      <c r="CX264" s="5"/>
      <c r="CY264" s="5"/>
      <c r="CZ264" s="5"/>
      <c r="DA264" s="5"/>
      <c r="DB264" s="5"/>
      <c r="DC264" s="5"/>
      <c r="DD264" s="5"/>
      <c r="DE264" s="5"/>
      <c r="DF264" s="5"/>
      <c r="DG264" s="5"/>
      <c r="DH264" s="5"/>
      <c r="DI264" s="5"/>
      <c r="DJ264" s="5"/>
      <c r="DK264" s="5"/>
      <c r="DL264" s="5"/>
      <c r="DM264" s="5"/>
      <c r="DN264" s="5"/>
      <c r="DO264" s="5"/>
      <c r="DP264" s="5"/>
      <c r="DQ264" s="5"/>
      <c r="DR264" s="5"/>
      <c r="DS264" s="5"/>
      <c r="DT264" s="5"/>
      <c r="DU264" s="5"/>
      <c r="DV264" s="5"/>
      <c r="DW264" s="5"/>
      <c r="DX264" s="5"/>
      <c r="DY264" s="5"/>
      <c r="DZ264" s="5"/>
      <c r="EA264" s="5"/>
      <c r="EB264" s="5"/>
      <c r="EC264" s="5"/>
      <c r="ED264" s="5"/>
      <c r="EE264" s="5"/>
      <c r="EF264" s="5"/>
      <c r="EG264" s="5"/>
      <c r="EH264" s="5"/>
      <c r="EI264" s="5"/>
      <c r="EJ264" s="5"/>
      <c r="EK264" s="5"/>
      <c r="EL264" s="5"/>
      <c r="EM264" s="5"/>
      <c r="EN264" s="5"/>
      <c r="EO264" s="5"/>
      <c r="EP264" s="5"/>
    </row>
    <row r="265" spans="2:146" ht="51" customHeight="1" x14ac:dyDescent="0.2">
      <c r="B265" s="155"/>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c r="AQ265" s="67"/>
      <c r="AR265" s="67"/>
      <c r="AS265" s="67"/>
      <c r="AT265" s="67"/>
      <c r="AU265" s="67"/>
      <c r="AV265" s="67"/>
      <c r="AW265" s="67"/>
      <c r="AX265" s="67"/>
      <c r="AY265" s="67"/>
      <c r="AZ265" s="847"/>
      <c r="BA265" s="847"/>
      <c r="BB265" s="847"/>
      <c r="BC265" s="847"/>
      <c r="BD265" s="847"/>
      <c r="BE265" s="847"/>
      <c r="BF265" s="847"/>
      <c r="BG265" s="847"/>
      <c r="BH265" s="847"/>
      <c r="BI265" s="847"/>
      <c r="BJ265" s="847"/>
      <c r="BK265" s="847"/>
      <c r="BL265" s="847"/>
      <c r="BM265" s="847"/>
      <c r="BN265" s="847"/>
      <c r="BO265" s="847"/>
      <c r="BP265" s="847"/>
      <c r="BQ265" s="847"/>
      <c r="BR265" s="847"/>
      <c r="BS265" s="847"/>
      <c r="BT265" s="847"/>
      <c r="BU265" s="847"/>
      <c r="BV265" s="847"/>
      <c r="BW265" s="847"/>
      <c r="BX265" s="847"/>
      <c r="BY265" s="847"/>
      <c r="BZ265" s="847"/>
      <c r="CA265" s="847"/>
      <c r="CB265" s="847"/>
      <c r="CC265" s="847"/>
      <c r="CD265" s="847"/>
      <c r="CE265" s="847"/>
      <c r="CF265" s="847"/>
      <c r="CG265" s="847"/>
      <c r="CH265" s="847"/>
      <c r="CI265" s="847"/>
      <c r="CJ265" s="847"/>
      <c r="CK265" s="42"/>
      <c r="CL265" s="5"/>
      <c r="CM265" s="5"/>
      <c r="CN265" s="5"/>
      <c r="CO265" s="5"/>
      <c r="CP265" s="5"/>
      <c r="CQ265" s="5"/>
      <c r="CR265" s="5"/>
      <c r="CS265" s="5"/>
      <c r="CT265" s="5"/>
      <c r="CU265" s="5"/>
      <c r="CV265" s="5"/>
      <c r="CW265" s="5"/>
      <c r="CX265" s="5"/>
      <c r="CY265" s="5"/>
      <c r="CZ265" s="5"/>
      <c r="DA265" s="5"/>
      <c r="DB265" s="5"/>
      <c r="DC265" s="5"/>
      <c r="DD265" s="5"/>
      <c r="DE265" s="5"/>
      <c r="DF265" s="5"/>
      <c r="DG265" s="5"/>
      <c r="DH265" s="5"/>
      <c r="DI265" s="5"/>
      <c r="DJ265" s="5"/>
      <c r="DK265" s="5"/>
      <c r="DL265" s="5"/>
      <c r="DM265" s="5"/>
      <c r="DN265" s="5"/>
      <c r="DO265" s="5"/>
      <c r="DP265" s="5"/>
      <c r="DQ265" s="5"/>
      <c r="DR265" s="5"/>
      <c r="DS265" s="5"/>
      <c r="DT265" s="5"/>
      <c r="DU265" s="5"/>
      <c r="DV265" s="5"/>
      <c r="DW265" s="5"/>
      <c r="DX265" s="5"/>
      <c r="DY265" s="5"/>
      <c r="DZ265" s="5"/>
      <c r="EA265" s="5"/>
      <c r="EB265" s="5"/>
      <c r="EC265" s="5"/>
      <c r="ED265" s="5"/>
      <c r="EE265" s="5"/>
      <c r="EF265" s="5"/>
      <c r="EG265" s="5"/>
      <c r="EH265" s="5"/>
      <c r="EI265" s="5"/>
      <c r="EJ265" s="5"/>
      <c r="EK265" s="5"/>
      <c r="EL265" s="5"/>
      <c r="EM265" s="5"/>
      <c r="EN265" s="5"/>
      <c r="EO265" s="5"/>
      <c r="EP265" s="5"/>
    </row>
    <row r="266" spans="2:146" ht="39" customHeight="1" x14ac:dyDescent="0.2">
      <c r="B266" s="155"/>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c r="AQ266" s="67"/>
      <c r="AR266" s="67"/>
      <c r="AS266" s="67"/>
      <c r="AT266" s="67"/>
      <c r="AU266" s="67"/>
      <c r="AV266" s="67"/>
      <c r="AW266" s="67"/>
      <c r="AX266" s="67"/>
      <c r="AY266" s="67"/>
      <c r="AZ266" s="847"/>
      <c r="BA266" s="847"/>
      <c r="BB266" s="847"/>
      <c r="BC266" s="847"/>
      <c r="BD266" s="847"/>
      <c r="BE266" s="847"/>
      <c r="BF266" s="847"/>
      <c r="BG266" s="847"/>
      <c r="BH266" s="847"/>
      <c r="BI266" s="847"/>
      <c r="BJ266" s="847"/>
      <c r="BK266" s="847"/>
      <c r="BL266" s="847"/>
      <c r="BM266" s="847"/>
      <c r="BN266" s="847"/>
      <c r="BO266" s="847"/>
      <c r="BP266" s="847"/>
      <c r="BQ266" s="847"/>
      <c r="BR266" s="847"/>
      <c r="BS266" s="847"/>
      <c r="BT266" s="847"/>
      <c r="BU266" s="847"/>
      <c r="BV266" s="847"/>
      <c r="BW266" s="847"/>
      <c r="BX266" s="847"/>
      <c r="BY266" s="847"/>
      <c r="BZ266" s="847"/>
      <c r="CA266" s="847"/>
      <c r="CB266" s="847"/>
      <c r="CC266" s="847"/>
      <c r="CD266" s="847"/>
      <c r="CE266" s="847"/>
      <c r="CF266" s="847"/>
      <c r="CG266" s="847"/>
      <c r="CH266" s="847"/>
      <c r="CI266" s="847"/>
      <c r="CJ266" s="847"/>
      <c r="CK266" s="42"/>
      <c r="CL266" s="5"/>
      <c r="CM266" s="5"/>
      <c r="CN266" s="5"/>
      <c r="CO266" s="5"/>
      <c r="CP266" s="5"/>
      <c r="CQ266" s="5"/>
      <c r="CR266" s="5"/>
      <c r="CS266" s="5"/>
      <c r="CT266" s="5"/>
      <c r="CU266" s="5"/>
      <c r="CV266" s="5"/>
      <c r="CW266" s="5"/>
      <c r="CX266" s="5"/>
      <c r="CY266" s="5"/>
      <c r="CZ266" s="5"/>
      <c r="DA266" s="5"/>
      <c r="DB266" s="5"/>
      <c r="DC266" s="5"/>
      <c r="DD266" s="5"/>
      <c r="DE266" s="5"/>
      <c r="DF266" s="5"/>
      <c r="DG266" s="5"/>
      <c r="DH266" s="5"/>
      <c r="DI266" s="5"/>
      <c r="DJ266" s="5"/>
      <c r="DK266" s="5"/>
      <c r="DL266" s="5"/>
      <c r="DM266" s="5"/>
      <c r="DN266" s="5"/>
      <c r="DO266" s="5"/>
      <c r="DP266" s="5"/>
      <c r="DQ266" s="5"/>
      <c r="DR266" s="5"/>
      <c r="DS266" s="5"/>
      <c r="DT266" s="5"/>
      <c r="DU266" s="5"/>
      <c r="DV266" s="5"/>
      <c r="DW266" s="5"/>
      <c r="DX266" s="5"/>
      <c r="DY266" s="5"/>
      <c r="DZ266" s="5"/>
      <c r="EA266" s="5"/>
      <c r="EB266" s="5"/>
      <c r="EC266" s="5"/>
      <c r="ED266" s="5"/>
      <c r="EE266" s="5"/>
      <c r="EF266" s="5"/>
      <c r="EG266" s="5"/>
      <c r="EH266" s="5"/>
      <c r="EI266" s="5"/>
      <c r="EJ266" s="5"/>
      <c r="EK266" s="5"/>
      <c r="EL266" s="5"/>
      <c r="EM266" s="5"/>
      <c r="EN266" s="5"/>
      <c r="EO266" s="5"/>
      <c r="EP266" s="5"/>
    </row>
    <row r="267" spans="2:146" ht="42" customHeight="1" x14ac:dyDescent="0.2">
      <c r="B267" s="155"/>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c r="AQ267" s="67"/>
      <c r="AR267" s="67"/>
      <c r="AS267" s="67"/>
      <c r="AT267" s="67"/>
      <c r="AU267" s="67"/>
      <c r="AV267" s="67"/>
      <c r="AW267" s="67"/>
      <c r="AX267" s="67"/>
      <c r="AY267" s="67"/>
      <c r="AZ267" s="847"/>
      <c r="BA267" s="847"/>
      <c r="BB267" s="847"/>
      <c r="BC267" s="847"/>
      <c r="BD267" s="847"/>
      <c r="BE267" s="847"/>
      <c r="BF267" s="847"/>
      <c r="BG267" s="847"/>
      <c r="BH267" s="847"/>
      <c r="BI267" s="847"/>
      <c r="BJ267" s="847"/>
      <c r="BK267" s="847"/>
      <c r="BL267" s="847"/>
      <c r="BM267" s="847"/>
      <c r="BN267" s="847"/>
      <c r="BO267" s="847"/>
      <c r="BP267" s="847"/>
      <c r="BQ267" s="847"/>
      <c r="BR267" s="847"/>
      <c r="BS267" s="847"/>
      <c r="BT267" s="847"/>
      <c r="BU267" s="847"/>
      <c r="BV267" s="847"/>
      <c r="BW267" s="847"/>
      <c r="BX267" s="847"/>
      <c r="BY267" s="847"/>
      <c r="BZ267" s="847"/>
      <c r="CA267" s="847"/>
      <c r="CB267" s="847"/>
      <c r="CC267" s="847"/>
      <c r="CD267" s="847"/>
      <c r="CE267" s="847"/>
      <c r="CF267" s="847"/>
      <c r="CG267" s="847"/>
      <c r="CH267" s="847"/>
      <c r="CI267" s="847"/>
      <c r="CJ267" s="847"/>
      <c r="CK267" s="42"/>
      <c r="CL267" s="5"/>
      <c r="CM267" s="5"/>
      <c r="CN267" s="5"/>
      <c r="CO267" s="5"/>
      <c r="CP267" s="5"/>
      <c r="CQ267" s="5"/>
      <c r="CR267" s="5"/>
      <c r="CS267" s="5"/>
      <c r="CT267" s="5"/>
      <c r="CU267" s="5"/>
      <c r="CV267" s="5"/>
      <c r="CW267" s="5"/>
      <c r="CX267" s="5"/>
      <c r="CY267" s="5"/>
      <c r="CZ267" s="5"/>
      <c r="DA267" s="5"/>
      <c r="DB267" s="5"/>
      <c r="DC267" s="5"/>
      <c r="DD267" s="5"/>
      <c r="DE267" s="5"/>
      <c r="DF267" s="5"/>
      <c r="DG267" s="5"/>
      <c r="DH267" s="5"/>
      <c r="DI267" s="5"/>
      <c r="DJ267" s="5"/>
      <c r="DK267" s="5"/>
      <c r="DL267" s="5"/>
      <c r="DM267" s="5"/>
      <c r="DN267" s="5"/>
      <c r="DO267" s="5"/>
      <c r="DP267" s="5"/>
      <c r="DQ267" s="5"/>
      <c r="DR267" s="5"/>
      <c r="DS267" s="5"/>
      <c r="DT267" s="5"/>
      <c r="DU267" s="5"/>
      <c r="DV267" s="5"/>
      <c r="DW267" s="5"/>
      <c r="DX267" s="5"/>
      <c r="DY267" s="5"/>
      <c r="DZ267" s="5"/>
      <c r="EA267" s="5"/>
      <c r="EB267" s="5"/>
      <c r="EC267" s="5"/>
      <c r="ED267" s="5"/>
      <c r="EE267" s="5"/>
      <c r="EF267" s="5"/>
      <c r="EG267" s="5"/>
      <c r="EH267" s="5"/>
      <c r="EI267" s="5"/>
      <c r="EJ267" s="5"/>
      <c r="EK267" s="5"/>
      <c r="EL267" s="5"/>
      <c r="EM267" s="5"/>
      <c r="EN267" s="5"/>
      <c r="EO267" s="5"/>
      <c r="EP267" s="5"/>
    </row>
    <row r="268" spans="2:146" ht="26.45" customHeight="1" x14ac:dyDescent="0.2">
      <c r="B268" s="155"/>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c r="AQ268" s="67"/>
      <c r="AR268" s="67"/>
      <c r="AS268" s="67"/>
      <c r="AT268" s="67"/>
      <c r="AU268" s="67"/>
      <c r="AV268" s="67"/>
      <c r="AW268" s="67"/>
      <c r="AX268" s="67"/>
      <c r="AY268" s="67"/>
      <c r="AZ268" s="847"/>
      <c r="BA268" s="847"/>
      <c r="BB268" s="847"/>
      <c r="BC268" s="847"/>
      <c r="BD268" s="847"/>
      <c r="BE268" s="847"/>
      <c r="BF268" s="847"/>
      <c r="BG268" s="847"/>
      <c r="BH268" s="847"/>
      <c r="BI268" s="847"/>
      <c r="BJ268" s="847"/>
      <c r="BK268" s="847"/>
      <c r="BL268" s="847"/>
      <c r="BM268" s="847"/>
      <c r="BN268" s="847"/>
      <c r="BO268" s="847"/>
      <c r="BP268" s="847"/>
      <c r="BQ268" s="847"/>
      <c r="BR268" s="847"/>
      <c r="BS268" s="847"/>
      <c r="BT268" s="847"/>
      <c r="BU268" s="847"/>
      <c r="BV268" s="847"/>
      <c r="BW268" s="847"/>
      <c r="BX268" s="847"/>
      <c r="BY268" s="847"/>
      <c r="BZ268" s="847"/>
      <c r="CA268" s="847"/>
      <c r="CB268" s="847"/>
      <c r="CC268" s="847"/>
      <c r="CD268" s="847"/>
      <c r="CE268" s="847"/>
      <c r="CF268" s="847"/>
      <c r="CG268" s="847"/>
      <c r="CH268" s="847"/>
      <c r="CI268" s="847"/>
      <c r="CJ268" s="847"/>
      <c r="CK268" s="42"/>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5"/>
      <c r="EI268" s="5"/>
      <c r="EJ268" s="5"/>
      <c r="EK268" s="5"/>
      <c r="EL268" s="5"/>
      <c r="EM268" s="5"/>
      <c r="EN268" s="5"/>
      <c r="EO268" s="5"/>
      <c r="EP268" s="5"/>
    </row>
    <row r="269" spans="2:146" ht="27" customHeight="1" x14ac:dyDescent="0.2">
      <c r="B269" s="155"/>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847"/>
      <c r="BA269" s="847"/>
      <c r="BB269" s="847"/>
      <c r="BC269" s="847"/>
      <c r="BD269" s="847"/>
      <c r="BE269" s="847"/>
      <c r="BF269" s="847"/>
      <c r="BG269" s="847"/>
      <c r="BH269" s="847"/>
      <c r="BI269" s="847"/>
      <c r="BJ269" s="847"/>
      <c r="BK269" s="847"/>
      <c r="BL269" s="847"/>
      <c r="BM269" s="847"/>
      <c r="BN269" s="847"/>
      <c r="BO269" s="847"/>
      <c r="BP269" s="847"/>
      <c r="BQ269" s="847"/>
      <c r="BR269" s="847"/>
      <c r="BS269" s="847"/>
      <c r="BT269" s="847"/>
      <c r="BU269" s="847"/>
      <c r="BV269" s="847"/>
      <c r="BW269" s="847"/>
      <c r="BX269" s="847"/>
      <c r="BY269" s="847"/>
      <c r="BZ269" s="847"/>
      <c r="CA269" s="847"/>
      <c r="CB269" s="847"/>
      <c r="CC269" s="847"/>
      <c r="CD269" s="847"/>
      <c r="CE269" s="847"/>
      <c r="CF269" s="847"/>
      <c r="CG269" s="847"/>
      <c r="CH269" s="847"/>
      <c r="CI269" s="847"/>
      <c r="CJ269" s="847"/>
      <c r="CK269" s="42"/>
      <c r="CL269" s="5"/>
      <c r="CM269" s="5"/>
      <c r="CN269" s="5"/>
      <c r="CO269" s="5"/>
      <c r="CP269" s="5"/>
      <c r="CQ269" s="5"/>
      <c r="CR269" s="5"/>
      <c r="CS269" s="5"/>
      <c r="CT269" s="5"/>
      <c r="CU269" s="5"/>
      <c r="CV269" s="5"/>
      <c r="CW269" s="5"/>
      <c r="CX269" s="5"/>
      <c r="CY269" s="5"/>
      <c r="CZ269" s="5"/>
      <c r="DA269" s="5"/>
      <c r="DB269" s="5"/>
      <c r="DC269" s="5"/>
      <c r="DD269" s="5"/>
      <c r="DE269" s="5"/>
      <c r="DF269" s="5"/>
      <c r="DG269" s="5"/>
      <c r="DH269" s="5"/>
      <c r="DI269" s="5"/>
      <c r="DJ269" s="5"/>
      <c r="DK269" s="5"/>
      <c r="DL269" s="5"/>
      <c r="DM269" s="5"/>
      <c r="DN269" s="5"/>
      <c r="DO269" s="5"/>
      <c r="DP269" s="5"/>
      <c r="DQ269" s="5"/>
      <c r="DR269" s="5"/>
      <c r="DS269" s="5"/>
      <c r="DT269" s="5"/>
      <c r="DU269" s="5"/>
      <c r="DV269" s="5"/>
      <c r="DW269" s="5"/>
      <c r="DX269" s="5"/>
      <c r="DY269" s="5"/>
      <c r="DZ269" s="5"/>
      <c r="EA269" s="5"/>
      <c r="EB269" s="5"/>
      <c r="EC269" s="5"/>
      <c r="ED269" s="5"/>
      <c r="EE269" s="5"/>
      <c r="EF269" s="5"/>
      <c r="EG269" s="5"/>
      <c r="EH269" s="5"/>
      <c r="EI269" s="5"/>
      <c r="EJ269" s="5"/>
      <c r="EK269" s="5"/>
      <c r="EL269" s="5"/>
      <c r="EM269" s="5"/>
      <c r="EN269" s="5"/>
      <c r="EO269" s="5"/>
      <c r="EP269" s="5"/>
    </row>
    <row r="270" spans="2:146" ht="43.5" customHeight="1" x14ac:dyDescent="0.2">
      <c r="B270" s="155"/>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847"/>
      <c r="BA270" s="847"/>
      <c r="BB270" s="847"/>
      <c r="BC270" s="847"/>
      <c r="BD270" s="847"/>
      <c r="BE270" s="847"/>
      <c r="BF270" s="847"/>
      <c r="BG270" s="847"/>
      <c r="BH270" s="847"/>
      <c r="BI270" s="847"/>
      <c r="BJ270" s="847"/>
      <c r="BK270" s="847"/>
      <c r="BL270" s="847"/>
      <c r="BM270" s="847"/>
      <c r="BN270" s="847"/>
      <c r="BO270" s="847"/>
      <c r="BP270" s="847"/>
      <c r="BQ270" s="847"/>
      <c r="BR270" s="847"/>
      <c r="BS270" s="847"/>
      <c r="BT270" s="847"/>
      <c r="BU270" s="847"/>
      <c r="BV270" s="847"/>
      <c r="BW270" s="847"/>
      <c r="BX270" s="847"/>
      <c r="BY270" s="847"/>
      <c r="BZ270" s="847"/>
      <c r="CA270" s="847"/>
      <c r="CB270" s="847"/>
      <c r="CC270" s="847"/>
      <c r="CD270" s="847"/>
      <c r="CE270" s="847"/>
      <c r="CF270" s="847"/>
      <c r="CG270" s="847"/>
      <c r="CH270" s="847"/>
      <c r="CI270" s="847"/>
      <c r="CJ270" s="847"/>
      <c r="CK270" s="42"/>
      <c r="CL270" s="5"/>
      <c r="CM270" s="5"/>
      <c r="CN270" s="5"/>
      <c r="CO270" s="5"/>
      <c r="CP270" s="5"/>
      <c r="CQ270" s="5"/>
      <c r="CR270" s="5"/>
      <c r="CS270" s="5"/>
      <c r="CT270" s="5"/>
      <c r="CU270" s="5"/>
      <c r="CV270" s="5"/>
      <c r="CW270" s="5"/>
      <c r="CX270" s="5"/>
      <c r="CY270" s="5"/>
      <c r="CZ270" s="5"/>
      <c r="DA270" s="5"/>
      <c r="DB270" s="5"/>
      <c r="DC270" s="5"/>
      <c r="DD270" s="5"/>
      <c r="DE270" s="5"/>
      <c r="DF270" s="5"/>
      <c r="DG270" s="5"/>
      <c r="DH270" s="5"/>
      <c r="DI270" s="5"/>
      <c r="DJ270" s="5"/>
      <c r="DK270" s="5"/>
      <c r="DL270" s="5"/>
      <c r="DM270" s="5"/>
      <c r="DN270" s="5"/>
      <c r="DO270" s="5"/>
      <c r="DP270" s="5"/>
      <c r="DQ270" s="5"/>
      <c r="DR270" s="5"/>
      <c r="DS270" s="5"/>
      <c r="DT270" s="5"/>
      <c r="DU270" s="5"/>
      <c r="DV270" s="5"/>
      <c r="DW270" s="5"/>
      <c r="DX270" s="5"/>
      <c r="DY270" s="5"/>
      <c r="DZ270" s="5"/>
      <c r="EA270" s="5"/>
      <c r="EB270" s="5"/>
      <c r="EC270" s="5"/>
      <c r="ED270" s="5"/>
      <c r="EE270" s="5"/>
      <c r="EF270" s="5"/>
      <c r="EG270" s="5"/>
      <c r="EH270" s="5"/>
      <c r="EI270" s="5"/>
      <c r="EJ270" s="5"/>
      <c r="EK270" s="5"/>
      <c r="EL270" s="5"/>
      <c r="EM270" s="5"/>
      <c r="EN270" s="5"/>
      <c r="EO270" s="5"/>
      <c r="EP270" s="5"/>
    </row>
    <row r="271" spans="2:146" ht="45.95" customHeight="1" x14ac:dyDescent="0.2">
      <c r="B271" s="155"/>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c r="AQ271" s="67"/>
      <c r="AR271" s="67"/>
      <c r="AS271" s="67"/>
      <c r="AT271" s="67"/>
      <c r="AU271" s="67"/>
      <c r="AV271" s="67"/>
      <c r="AW271" s="67"/>
      <c r="AX271" s="67"/>
      <c r="AY271" s="67"/>
      <c r="AZ271" s="847"/>
      <c r="BA271" s="847"/>
      <c r="BB271" s="847"/>
      <c r="BC271" s="847"/>
      <c r="BD271" s="847"/>
      <c r="BE271" s="847"/>
      <c r="BF271" s="847"/>
      <c r="BG271" s="847"/>
      <c r="BH271" s="847"/>
      <c r="BI271" s="847"/>
      <c r="BJ271" s="847"/>
      <c r="BK271" s="847"/>
      <c r="BL271" s="847"/>
      <c r="BM271" s="847"/>
      <c r="BN271" s="847"/>
      <c r="BO271" s="847"/>
      <c r="BP271" s="847"/>
      <c r="BQ271" s="847"/>
      <c r="BR271" s="847"/>
      <c r="BS271" s="847"/>
      <c r="BT271" s="847"/>
      <c r="BU271" s="847"/>
      <c r="BV271" s="847"/>
      <c r="BW271" s="847"/>
      <c r="BX271" s="847"/>
      <c r="BY271" s="847"/>
      <c r="BZ271" s="847"/>
      <c r="CA271" s="847"/>
      <c r="CB271" s="847"/>
      <c r="CC271" s="847"/>
      <c r="CD271" s="847"/>
      <c r="CE271" s="847"/>
      <c r="CF271" s="847"/>
      <c r="CG271" s="847"/>
      <c r="CH271" s="847"/>
      <c r="CI271" s="847"/>
      <c r="CJ271" s="847"/>
      <c r="CK271" s="42"/>
      <c r="CL271" s="5"/>
      <c r="CM271" s="5"/>
      <c r="CN271" s="5"/>
      <c r="CO271" s="5"/>
      <c r="CP271" s="5"/>
      <c r="CQ271" s="5"/>
      <c r="CR271" s="5"/>
      <c r="CS271" s="5"/>
      <c r="CT271" s="5"/>
      <c r="CU271" s="5"/>
      <c r="CV271" s="5"/>
      <c r="CW271" s="5"/>
      <c r="CX271" s="5"/>
      <c r="CY271" s="5"/>
      <c r="CZ271" s="5"/>
      <c r="DA271" s="5"/>
      <c r="DB271" s="5"/>
      <c r="DC271" s="5"/>
      <c r="DD271" s="5"/>
      <c r="DE271" s="5"/>
      <c r="DF271" s="5"/>
      <c r="DG271" s="5"/>
      <c r="DH271" s="5"/>
      <c r="DI271" s="5"/>
      <c r="DJ271" s="5"/>
      <c r="DK271" s="5"/>
      <c r="DL271" s="5"/>
      <c r="DM271" s="5"/>
      <c r="DN271" s="5"/>
      <c r="DO271" s="5"/>
      <c r="DP271" s="5"/>
      <c r="DQ271" s="5"/>
      <c r="DR271" s="5"/>
      <c r="DS271" s="5"/>
      <c r="DT271" s="5"/>
      <c r="DU271" s="5"/>
      <c r="DV271" s="5"/>
      <c r="DW271" s="5"/>
      <c r="DX271" s="5"/>
      <c r="DY271" s="5"/>
      <c r="DZ271" s="5"/>
      <c r="EA271" s="5"/>
      <c r="EB271" s="5"/>
      <c r="EC271" s="5"/>
      <c r="ED271" s="5"/>
      <c r="EE271" s="5"/>
      <c r="EF271" s="5"/>
      <c r="EG271" s="5"/>
      <c r="EH271" s="5"/>
      <c r="EI271" s="5"/>
      <c r="EJ271" s="5"/>
      <c r="EK271" s="5"/>
      <c r="EL271" s="5"/>
      <c r="EM271" s="5"/>
      <c r="EN271" s="5"/>
      <c r="EO271" s="5"/>
      <c r="EP271" s="5"/>
    </row>
    <row r="272" spans="2:146" ht="31.5" customHeight="1" x14ac:dyDescent="0.2">
      <c r="B272" s="155"/>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c r="AQ272" s="67"/>
      <c r="AR272" s="67"/>
      <c r="AS272" s="67"/>
      <c r="AT272" s="67"/>
      <c r="AU272" s="67"/>
      <c r="AV272" s="67"/>
      <c r="AW272" s="67"/>
      <c r="AX272" s="67"/>
      <c r="AY272" s="67"/>
      <c r="AZ272" s="847"/>
      <c r="BA272" s="847"/>
      <c r="BB272" s="847"/>
      <c r="BC272" s="847"/>
      <c r="BD272" s="847"/>
      <c r="BE272" s="847"/>
      <c r="BF272" s="847"/>
      <c r="BG272" s="847"/>
      <c r="BH272" s="847"/>
      <c r="BI272" s="847"/>
      <c r="BJ272" s="847"/>
      <c r="BK272" s="847"/>
      <c r="BL272" s="847"/>
      <c r="BM272" s="847"/>
      <c r="BN272" s="847"/>
      <c r="BO272" s="847"/>
      <c r="BP272" s="847"/>
      <c r="BQ272" s="847"/>
      <c r="BR272" s="847"/>
      <c r="BS272" s="847"/>
      <c r="BT272" s="847"/>
      <c r="BU272" s="847"/>
      <c r="BV272" s="847"/>
      <c r="BW272" s="847"/>
      <c r="BX272" s="847"/>
      <c r="BY272" s="847"/>
      <c r="BZ272" s="847"/>
      <c r="CA272" s="847"/>
      <c r="CB272" s="847"/>
      <c r="CC272" s="847"/>
      <c r="CD272" s="847"/>
      <c r="CE272" s="847"/>
      <c r="CF272" s="847"/>
      <c r="CG272" s="847"/>
      <c r="CH272" s="847"/>
      <c r="CI272" s="847"/>
      <c r="CJ272" s="847"/>
      <c r="CK272" s="42"/>
      <c r="CL272" s="5"/>
      <c r="CM272" s="5"/>
      <c r="CN272" s="5"/>
      <c r="CO272" s="5"/>
      <c r="CP272" s="5"/>
      <c r="CQ272" s="5"/>
      <c r="CR272" s="5"/>
      <c r="CS272" s="5"/>
      <c r="CT272" s="5"/>
      <c r="CU272" s="5"/>
      <c r="CV272" s="5"/>
      <c r="CW272" s="5"/>
      <c r="CX272" s="5"/>
      <c r="CY272" s="5"/>
      <c r="CZ272" s="5"/>
      <c r="DA272" s="5"/>
      <c r="DB272" s="5"/>
      <c r="DC272" s="5"/>
      <c r="DD272" s="5"/>
      <c r="DE272" s="5"/>
      <c r="DF272" s="5"/>
      <c r="DG272" s="5"/>
      <c r="DH272" s="5"/>
      <c r="DI272" s="5"/>
      <c r="DJ272" s="5"/>
      <c r="DK272" s="5"/>
      <c r="DL272" s="5"/>
      <c r="DM272" s="5"/>
      <c r="DN272" s="5"/>
      <c r="DO272" s="5"/>
      <c r="DP272" s="5"/>
      <c r="DQ272" s="5"/>
      <c r="DR272" s="5"/>
      <c r="DS272" s="5"/>
      <c r="DT272" s="5"/>
      <c r="DU272" s="5"/>
      <c r="DV272" s="5"/>
      <c r="DW272" s="5"/>
      <c r="DX272" s="5"/>
      <c r="DY272" s="5"/>
      <c r="DZ272" s="5"/>
      <c r="EA272" s="5"/>
      <c r="EB272" s="5"/>
      <c r="EC272" s="5"/>
      <c r="ED272" s="5"/>
      <c r="EE272" s="5"/>
      <c r="EF272" s="5"/>
      <c r="EG272" s="5"/>
      <c r="EH272" s="5"/>
      <c r="EI272" s="5"/>
      <c r="EJ272" s="5"/>
      <c r="EK272" s="5"/>
      <c r="EL272" s="5"/>
      <c r="EM272" s="5"/>
      <c r="EN272" s="5"/>
      <c r="EO272" s="5"/>
      <c r="EP272" s="5"/>
    </row>
    <row r="273" spans="2:146" ht="56.45" customHeight="1" x14ac:dyDescent="0.2">
      <c r="B273" s="155"/>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c r="AQ273" s="67"/>
      <c r="AR273" s="67"/>
      <c r="AS273" s="67"/>
      <c r="AT273" s="67"/>
      <c r="AU273" s="67"/>
      <c r="AV273" s="67"/>
      <c r="AW273" s="67"/>
      <c r="AX273" s="67"/>
      <c r="AY273" s="67"/>
      <c r="AZ273" s="847"/>
      <c r="BA273" s="847"/>
      <c r="BB273" s="847"/>
      <c r="BC273" s="847"/>
      <c r="BD273" s="847"/>
      <c r="BE273" s="847"/>
      <c r="BF273" s="847"/>
      <c r="BG273" s="847"/>
      <c r="BH273" s="847"/>
      <c r="BI273" s="847"/>
      <c r="BJ273" s="847"/>
      <c r="BK273" s="847"/>
      <c r="BL273" s="847"/>
      <c r="BM273" s="847"/>
      <c r="BN273" s="847"/>
      <c r="BO273" s="847"/>
      <c r="BP273" s="847"/>
      <c r="BQ273" s="847"/>
      <c r="BR273" s="847"/>
      <c r="BS273" s="847"/>
      <c r="BT273" s="847"/>
      <c r="BU273" s="847"/>
      <c r="BV273" s="847"/>
      <c r="BW273" s="847"/>
      <c r="BX273" s="847"/>
      <c r="BY273" s="847"/>
      <c r="BZ273" s="847"/>
      <c r="CA273" s="847"/>
      <c r="CB273" s="847"/>
      <c r="CC273" s="847"/>
      <c r="CD273" s="847"/>
      <c r="CE273" s="847"/>
      <c r="CF273" s="847"/>
      <c r="CG273" s="847"/>
      <c r="CH273" s="847"/>
      <c r="CI273" s="847"/>
      <c r="CJ273" s="847"/>
      <c r="CK273" s="42"/>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5"/>
      <c r="EI273" s="5"/>
      <c r="EJ273" s="5"/>
      <c r="EK273" s="5"/>
      <c r="EL273" s="5"/>
      <c r="EM273" s="5"/>
      <c r="EN273" s="5"/>
      <c r="EO273" s="5"/>
      <c r="EP273" s="5"/>
    </row>
    <row r="274" spans="2:146" ht="33.950000000000003" customHeight="1" x14ac:dyDescent="0.2">
      <c r="B274" s="155"/>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847"/>
      <c r="BA274" s="847"/>
      <c r="BB274" s="847"/>
      <c r="BC274" s="847"/>
      <c r="BD274" s="847"/>
      <c r="BE274" s="847"/>
      <c r="BF274" s="847"/>
      <c r="BG274" s="847"/>
      <c r="BH274" s="847"/>
      <c r="BI274" s="847"/>
      <c r="BJ274" s="847"/>
      <c r="BK274" s="847"/>
      <c r="BL274" s="847"/>
      <c r="BM274" s="847"/>
      <c r="BN274" s="847"/>
      <c r="BO274" s="847"/>
      <c r="BP274" s="847"/>
      <c r="BQ274" s="847"/>
      <c r="BR274" s="847"/>
      <c r="BS274" s="847"/>
      <c r="BT274" s="847"/>
      <c r="BU274" s="847"/>
      <c r="BV274" s="847"/>
      <c r="BW274" s="847"/>
      <c r="BX274" s="847"/>
      <c r="BY274" s="847"/>
      <c r="BZ274" s="847"/>
      <c r="CA274" s="847"/>
      <c r="CB274" s="847"/>
      <c r="CC274" s="847"/>
      <c r="CD274" s="847"/>
      <c r="CE274" s="847"/>
      <c r="CF274" s="847"/>
      <c r="CG274" s="847"/>
      <c r="CH274" s="847"/>
      <c r="CI274" s="847"/>
      <c r="CJ274" s="847"/>
      <c r="CK274" s="42"/>
      <c r="CL274" s="5"/>
      <c r="CM274" s="5"/>
      <c r="CN274" s="5"/>
      <c r="CO274" s="5"/>
      <c r="CP274" s="5"/>
      <c r="CQ274" s="5"/>
      <c r="CR274" s="5"/>
      <c r="CS274" s="5"/>
      <c r="CT274" s="5"/>
      <c r="CU274" s="5"/>
      <c r="CV274" s="5"/>
      <c r="CW274" s="5"/>
      <c r="CX274" s="5"/>
      <c r="CY274" s="5"/>
      <c r="CZ274" s="5"/>
      <c r="DA274" s="5"/>
      <c r="DB274" s="5"/>
      <c r="DC274" s="5"/>
      <c r="DD274" s="5"/>
      <c r="DE274" s="5"/>
      <c r="DF274" s="5"/>
      <c r="DG274" s="5"/>
      <c r="DH274" s="5"/>
      <c r="DI274" s="5"/>
      <c r="DJ274" s="5"/>
      <c r="DK274" s="5"/>
      <c r="DL274" s="5"/>
      <c r="DM274" s="5"/>
      <c r="DN274" s="5"/>
      <c r="DO274" s="5"/>
      <c r="DP274" s="5"/>
      <c r="DQ274" s="5"/>
      <c r="DR274" s="5"/>
      <c r="DS274" s="5"/>
      <c r="DT274" s="5"/>
      <c r="DU274" s="5"/>
      <c r="DV274" s="5"/>
      <c r="DW274" s="5"/>
      <c r="DX274" s="5"/>
      <c r="DY274" s="5"/>
      <c r="DZ274" s="5"/>
      <c r="EA274" s="5"/>
      <c r="EB274" s="5"/>
      <c r="EC274" s="5"/>
      <c r="ED274" s="5"/>
      <c r="EE274" s="5"/>
      <c r="EF274" s="5"/>
      <c r="EG274" s="5"/>
      <c r="EH274" s="5"/>
      <c r="EI274" s="5"/>
      <c r="EJ274" s="5"/>
      <c r="EK274" s="5"/>
      <c r="EL274" s="5"/>
      <c r="EM274" s="5"/>
      <c r="EN274" s="5"/>
      <c r="EO274" s="5"/>
      <c r="EP274" s="5"/>
    </row>
    <row r="275" spans="2:146" ht="36.950000000000003" customHeight="1" x14ac:dyDescent="0.2">
      <c r="B275" s="155"/>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c r="AQ275" s="67"/>
      <c r="AR275" s="67"/>
      <c r="AS275" s="67"/>
      <c r="AT275" s="67"/>
      <c r="AU275" s="67"/>
      <c r="AV275" s="67"/>
      <c r="AW275" s="67"/>
      <c r="AX275" s="67"/>
      <c r="AY275" s="67"/>
      <c r="AZ275" s="847"/>
      <c r="BA275" s="847"/>
      <c r="BB275" s="847"/>
      <c r="BC275" s="847"/>
      <c r="BD275" s="847"/>
      <c r="BE275" s="847"/>
      <c r="BF275" s="847"/>
      <c r="BG275" s="847"/>
      <c r="BH275" s="847"/>
      <c r="BI275" s="847"/>
      <c r="BJ275" s="847"/>
      <c r="BK275" s="847"/>
      <c r="BL275" s="847"/>
      <c r="BM275" s="847"/>
      <c r="BN275" s="847"/>
      <c r="BO275" s="847"/>
      <c r="BP275" s="847"/>
      <c r="BQ275" s="847"/>
      <c r="BR275" s="847"/>
      <c r="BS275" s="847"/>
      <c r="BT275" s="847"/>
      <c r="BU275" s="847"/>
      <c r="BV275" s="847"/>
      <c r="BW275" s="847"/>
      <c r="BX275" s="847"/>
      <c r="BY275" s="847"/>
      <c r="BZ275" s="847"/>
      <c r="CA275" s="847"/>
      <c r="CB275" s="847"/>
      <c r="CC275" s="847"/>
      <c r="CD275" s="847"/>
      <c r="CE275" s="847"/>
      <c r="CF275" s="847"/>
      <c r="CG275" s="847"/>
      <c r="CH275" s="847"/>
      <c r="CI275" s="847"/>
      <c r="CJ275" s="847"/>
      <c r="CK275" s="42"/>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5"/>
      <c r="EI275" s="5"/>
      <c r="EJ275" s="5"/>
      <c r="EK275" s="5"/>
      <c r="EL275" s="5"/>
      <c r="EM275" s="5"/>
      <c r="EN275" s="5"/>
      <c r="EO275" s="5"/>
      <c r="EP275" s="5"/>
    </row>
    <row r="276" spans="2:146" ht="51.95" customHeight="1" x14ac:dyDescent="0.2">
      <c r="B276" s="155"/>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c r="AQ276" s="67"/>
      <c r="AR276" s="67"/>
      <c r="AS276" s="67"/>
      <c r="AT276" s="67"/>
      <c r="AU276" s="67"/>
      <c r="AV276" s="67"/>
      <c r="AW276" s="67"/>
      <c r="AX276" s="67"/>
      <c r="AY276" s="67"/>
      <c r="AZ276" s="847"/>
      <c r="BA276" s="847"/>
      <c r="BB276" s="847"/>
      <c r="BC276" s="847"/>
      <c r="BD276" s="847"/>
      <c r="BE276" s="847"/>
      <c r="BF276" s="847"/>
      <c r="BG276" s="847"/>
      <c r="BH276" s="847"/>
      <c r="BI276" s="847"/>
      <c r="BJ276" s="847"/>
      <c r="BK276" s="847"/>
      <c r="BL276" s="847"/>
      <c r="BM276" s="847"/>
      <c r="BN276" s="847"/>
      <c r="BO276" s="847"/>
      <c r="BP276" s="847"/>
      <c r="BQ276" s="847"/>
      <c r="BR276" s="847"/>
      <c r="BS276" s="847"/>
      <c r="BT276" s="847"/>
      <c r="BU276" s="847"/>
      <c r="BV276" s="847"/>
      <c r="BW276" s="847"/>
      <c r="BX276" s="847"/>
      <c r="BY276" s="847"/>
      <c r="BZ276" s="847"/>
      <c r="CA276" s="847"/>
      <c r="CB276" s="847"/>
      <c r="CC276" s="847"/>
      <c r="CD276" s="847"/>
      <c r="CE276" s="847"/>
      <c r="CF276" s="847"/>
      <c r="CG276" s="847"/>
      <c r="CH276" s="847"/>
      <c r="CI276" s="847"/>
      <c r="CJ276" s="847"/>
      <c r="CK276" s="42"/>
      <c r="CL276" s="5"/>
      <c r="CM276" s="5"/>
      <c r="CN276" s="5"/>
      <c r="CO276" s="5"/>
      <c r="CP276" s="5"/>
      <c r="CQ276" s="5"/>
      <c r="CR276" s="5"/>
      <c r="CS276" s="5"/>
      <c r="CT276" s="5"/>
      <c r="CU276" s="5"/>
      <c r="CV276" s="5"/>
      <c r="CW276" s="5"/>
      <c r="CX276" s="5"/>
      <c r="CY276" s="5"/>
      <c r="CZ276" s="5"/>
      <c r="DA276" s="5"/>
      <c r="DB276" s="5"/>
      <c r="DC276" s="5"/>
      <c r="DD276" s="5"/>
      <c r="DE276" s="5"/>
      <c r="DF276" s="5"/>
      <c r="DG276" s="5"/>
      <c r="DH276" s="5"/>
      <c r="DI276" s="5"/>
      <c r="DJ276" s="5"/>
      <c r="DK276" s="5"/>
      <c r="DL276" s="5"/>
      <c r="DM276" s="5"/>
      <c r="DN276" s="5"/>
      <c r="DO276" s="5"/>
      <c r="DP276" s="5"/>
      <c r="DQ276" s="5"/>
      <c r="DR276" s="5"/>
      <c r="DS276" s="5"/>
      <c r="DT276" s="5"/>
      <c r="DU276" s="5"/>
      <c r="DV276" s="5"/>
      <c r="DW276" s="5"/>
      <c r="DX276" s="5"/>
      <c r="DY276" s="5"/>
      <c r="DZ276" s="5"/>
      <c r="EA276" s="5"/>
      <c r="EB276" s="5"/>
      <c r="EC276" s="5"/>
      <c r="ED276" s="5"/>
      <c r="EE276" s="5"/>
      <c r="EF276" s="5"/>
      <c r="EG276" s="5"/>
      <c r="EH276" s="5"/>
      <c r="EI276" s="5"/>
      <c r="EJ276" s="5"/>
      <c r="EK276" s="5"/>
      <c r="EL276" s="5"/>
      <c r="EM276" s="5"/>
      <c r="EN276" s="5"/>
      <c r="EO276" s="5"/>
      <c r="EP276" s="5"/>
    </row>
    <row r="277" spans="2:146" ht="44.45" customHeight="1" x14ac:dyDescent="0.2">
      <c r="B277" s="155"/>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c r="AQ277" s="67"/>
      <c r="AR277" s="67"/>
      <c r="AS277" s="67"/>
      <c r="AT277" s="67"/>
      <c r="AU277" s="67"/>
      <c r="AV277" s="67"/>
      <c r="AW277" s="67"/>
      <c r="AX277" s="67"/>
      <c r="AY277" s="67"/>
      <c r="AZ277" s="847"/>
      <c r="BA277" s="847"/>
      <c r="BB277" s="847"/>
      <c r="BC277" s="847"/>
      <c r="BD277" s="847"/>
      <c r="BE277" s="847"/>
      <c r="BF277" s="847"/>
      <c r="BG277" s="847"/>
      <c r="BH277" s="847"/>
      <c r="BI277" s="847"/>
      <c r="BJ277" s="847"/>
      <c r="BK277" s="847"/>
      <c r="BL277" s="847"/>
      <c r="BM277" s="847"/>
      <c r="BN277" s="847"/>
      <c r="BO277" s="847"/>
      <c r="BP277" s="847"/>
      <c r="BQ277" s="847"/>
      <c r="BR277" s="847"/>
      <c r="BS277" s="847"/>
      <c r="BT277" s="847"/>
      <c r="BU277" s="847"/>
      <c r="BV277" s="847"/>
      <c r="BW277" s="847"/>
      <c r="BX277" s="847"/>
      <c r="BY277" s="847"/>
      <c r="BZ277" s="847"/>
      <c r="CA277" s="847"/>
      <c r="CB277" s="847"/>
      <c r="CC277" s="847"/>
      <c r="CD277" s="847"/>
      <c r="CE277" s="847"/>
      <c r="CF277" s="847"/>
      <c r="CG277" s="847"/>
      <c r="CH277" s="847"/>
      <c r="CI277" s="847"/>
      <c r="CJ277" s="847"/>
      <c r="CK277" s="42"/>
      <c r="CL277" s="5"/>
      <c r="CM277" s="5"/>
      <c r="CN277" s="5"/>
      <c r="CO277" s="5"/>
      <c r="CP277" s="5"/>
      <c r="CQ277" s="5"/>
      <c r="CR277" s="5"/>
      <c r="CS277" s="5"/>
      <c r="CT277" s="5"/>
      <c r="CU277" s="5"/>
      <c r="CV277" s="5"/>
      <c r="CW277" s="5"/>
      <c r="CX277" s="5"/>
      <c r="CY277" s="5"/>
      <c r="CZ277" s="5"/>
      <c r="DA277" s="5"/>
      <c r="DB277" s="5"/>
      <c r="DC277" s="5"/>
      <c r="DD277" s="5"/>
      <c r="DE277" s="5"/>
      <c r="DF277" s="5"/>
      <c r="DG277" s="5"/>
      <c r="DH277" s="5"/>
      <c r="DI277" s="5"/>
      <c r="DJ277" s="5"/>
      <c r="DK277" s="5"/>
      <c r="DL277" s="5"/>
      <c r="DM277" s="5"/>
      <c r="DN277" s="5"/>
      <c r="DO277" s="5"/>
      <c r="DP277" s="5"/>
      <c r="DQ277" s="5"/>
      <c r="DR277" s="5"/>
      <c r="DS277" s="5"/>
      <c r="DT277" s="5"/>
      <c r="DU277" s="5"/>
      <c r="DV277" s="5"/>
      <c r="DW277" s="5"/>
      <c r="DX277" s="5"/>
      <c r="DY277" s="5"/>
      <c r="DZ277" s="5"/>
      <c r="EA277" s="5"/>
      <c r="EB277" s="5"/>
      <c r="EC277" s="5"/>
      <c r="ED277" s="5"/>
      <c r="EE277" s="5"/>
      <c r="EF277" s="5"/>
      <c r="EG277" s="5"/>
      <c r="EH277" s="5"/>
      <c r="EI277" s="5"/>
      <c r="EJ277" s="5"/>
      <c r="EK277" s="5"/>
      <c r="EL277" s="5"/>
      <c r="EM277" s="5"/>
      <c r="EN277" s="5"/>
      <c r="EO277" s="5"/>
      <c r="EP277" s="5"/>
    </row>
    <row r="278" spans="2:146" ht="39.950000000000003" customHeight="1" x14ac:dyDescent="0.2">
      <c r="B278" s="155"/>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c r="AQ278" s="67"/>
      <c r="AR278" s="67"/>
      <c r="AS278" s="67"/>
      <c r="AT278" s="67"/>
      <c r="AU278" s="67"/>
      <c r="AV278" s="67"/>
      <c r="AW278" s="67"/>
      <c r="AX278" s="67"/>
      <c r="AY278" s="67"/>
      <c r="AZ278" s="847"/>
      <c r="BA278" s="847"/>
      <c r="BB278" s="847"/>
      <c r="BC278" s="847"/>
      <c r="BD278" s="847"/>
      <c r="BE278" s="847"/>
      <c r="BF278" s="847"/>
      <c r="BG278" s="847"/>
      <c r="BH278" s="847"/>
      <c r="BI278" s="847"/>
      <c r="BJ278" s="847"/>
      <c r="BK278" s="847"/>
      <c r="BL278" s="847"/>
      <c r="BM278" s="847"/>
      <c r="BN278" s="847"/>
      <c r="BO278" s="847"/>
      <c r="BP278" s="847"/>
      <c r="BQ278" s="847"/>
      <c r="BR278" s="847"/>
      <c r="BS278" s="847"/>
      <c r="BT278" s="847"/>
      <c r="BU278" s="847"/>
      <c r="BV278" s="847"/>
      <c r="BW278" s="847"/>
      <c r="BX278" s="847"/>
      <c r="BY278" s="847"/>
      <c r="BZ278" s="847"/>
      <c r="CA278" s="847"/>
      <c r="CB278" s="847"/>
      <c r="CC278" s="847"/>
      <c r="CD278" s="847"/>
      <c r="CE278" s="847"/>
      <c r="CF278" s="847"/>
      <c r="CG278" s="847"/>
      <c r="CH278" s="847"/>
      <c r="CI278" s="847"/>
      <c r="CJ278" s="847"/>
      <c r="CK278" s="42"/>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5"/>
      <c r="EI278" s="5"/>
      <c r="EJ278" s="5"/>
      <c r="EK278" s="5"/>
      <c r="EL278" s="5"/>
      <c r="EM278" s="5"/>
      <c r="EN278" s="5"/>
      <c r="EO278" s="5"/>
      <c r="EP278" s="5"/>
    </row>
    <row r="279" spans="2:146" ht="33.950000000000003" customHeight="1" x14ac:dyDescent="0.2">
      <c r="B279" s="155"/>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7"/>
      <c r="AY279" s="67"/>
      <c r="AZ279" s="847"/>
      <c r="BA279" s="847"/>
      <c r="BB279" s="847"/>
      <c r="BC279" s="847"/>
      <c r="BD279" s="847"/>
      <c r="BE279" s="847"/>
      <c r="BF279" s="847"/>
      <c r="BG279" s="847"/>
      <c r="BH279" s="847"/>
      <c r="BI279" s="847"/>
      <c r="BJ279" s="847"/>
      <c r="BK279" s="847"/>
      <c r="BL279" s="847"/>
      <c r="BM279" s="847"/>
      <c r="BN279" s="847"/>
      <c r="BO279" s="847"/>
      <c r="BP279" s="847"/>
      <c r="BQ279" s="847"/>
      <c r="BR279" s="847"/>
      <c r="BS279" s="847"/>
      <c r="BT279" s="847"/>
      <c r="BU279" s="847"/>
      <c r="BV279" s="847"/>
      <c r="BW279" s="847"/>
      <c r="BX279" s="847"/>
      <c r="BY279" s="847"/>
      <c r="BZ279" s="847"/>
      <c r="CA279" s="847"/>
      <c r="CB279" s="847"/>
      <c r="CC279" s="847"/>
      <c r="CD279" s="847"/>
      <c r="CE279" s="847"/>
      <c r="CF279" s="847"/>
      <c r="CG279" s="847"/>
      <c r="CH279" s="847"/>
      <c r="CI279" s="847"/>
      <c r="CJ279" s="847"/>
      <c r="CK279" s="42"/>
      <c r="CL279" s="5"/>
      <c r="CM279" s="5"/>
      <c r="CN279" s="5"/>
      <c r="CO279" s="5"/>
      <c r="CP279" s="5"/>
      <c r="CQ279" s="5"/>
      <c r="CR279" s="5"/>
      <c r="CS279" s="5"/>
      <c r="CT279" s="5"/>
      <c r="CU279" s="5"/>
      <c r="CV279" s="5"/>
      <c r="CW279" s="5"/>
      <c r="CX279" s="5"/>
      <c r="CY279" s="5"/>
      <c r="CZ279" s="5"/>
      <c r="DA279" s="5"/>
      <c r="DB279" s="5"/>
      <c r="DC279" s="5"/>
      <c r="DD279" s="5"/>
      <c r="DE279" s="5"/>
      <c r="DF279" s="5"/>
      <c r="DG279" s="5"/>
      <c r="DH279" s="5"/>
      <c r="DI279" s="5"/>
      <c r="DJ279" s="5"/>
      <c r="DK279" s="5"/>
      <c r="DL279" s="5"/>
      <c r="DM279" s="5"/>
      <c r="DN279" s="5"/>
      <c r="DO279" s="5"/>
      <c r="DP279" s="5"/>
      <c r="DQ279" s="5"/>
      <c r="DR279" s="5"/>
      <c r="DS279" s="5"/>
      <c r="DT279" s="5"/>
      <c r="DU279" s="5"/>
      <c r="DV279" s="5"/>
      <c r="DW279" s="5"/>
      <c r="DX279" s="5"/>
      <c r="DY279" s="5"/>
      <c r="DZ279" s="5"/>
      <c r="EA279" s="5"/>
      <c r="EB279" s="5"/>
      <c r="EC279" s="5"/>
      <c r="ED279" s="5"/>
      <c r="EE279" s="5"/>
      <c r="EF279" s="5"/>
      <c r="EG279" s="5"/>
      <c r="EH279" s="5"/>
      <c r="EI279" s="5"/>
      <c r="EJ279" s="5"/>
      <c r="EK279" s="5"/>
      <c r="EL279" s="5"/>
      <c r="EM279" s="5"/>
      <c r="EN279" s="5"/>
      <c r="EO279" s="5"/>
      <c r="EP279" s="5"/>
    </row>
    <row r="280" spans="2:146" ht="44.45" customHeight="1" x14ac:dyDescent="0.2">
      <c r="B280" s="155"/>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c r="AQ280" s="67"/>
      <c r="AR280" s="67"/>
      <c r="AS280" s="67"/>
      <c r="AT280" s="67"/>
      <c r="AU280" s="67"/>
      <c r="AV280" s="67"/>
      <c r="AW280" s="67"/>
      <c r="AX280" s="67"/>
      <c r="AY280" s="67"/>
      <c r="AZ280" s="847"/>
      <c r="BA280" s="847"/>
      <c r="BB280" s="847"/>
      <c r="BC280" s="847"/>
      <c r="BD280" s="847"/>
      <c r="BE280" s="847"/>
      <c r="BF280" s="847"/>
      <c r="BG280" s="847"/>
      <c r="BH280" s="847"/>
      <c r="BI280" s="847"/>
      <c r="BJ280" s="847"/>
      <c r="BK280" s="847"/>
      <c r="BL280" s="847"/>
      <c r="BM280" s="847"/>
      <c r="BN280" s="847"/>
      <c r="BO280" s="847"/>
      <c r="BP280" s="847"/>
      <c r="BQ280" s="847"/>
      <c r="BR280" s="847"/>
      <c r="BS280" s="847"/>
      <c r="BT280" s="847"/>
      <c r="BU280" s="847"/>
      <c r="BV280" s="847"/>
      <c r="BW280" s="847"/>
      <c r="BX280" s="847"/>
      <c r="BY280" s="847"/>
      <c r="BZ280" s="847"/>
      <c r="CA280" s="847"/>
      <c r="CB280" s="847"/>
      <c r="CC280" s="847"/>
      <c r="CD280" s="847"/>
      <c r="CE280" s="847"/>
      <c r="CF280" s="847"/>
      <c r="CG280" s="847"/>
      <c r="CH280" s="847"/>
      <c r="CI280" s="847"/>
      <c r="CJ280" s="847"/>
      <c r="CK280" s="42"/>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5"/>
      <c r="EI280" s="5"/>
      <c r="EJ280" s="5"/>
      <c r="EK280" s="5"/>
      <c r="EL280" s="5"/>
      <c r="EM280" s="5"/>
      <c r="EN280" s="5"/>
      <c r="EO280" s="5"/>
      <c r="EP280" s="5"/>
    </row>
    <row r="281" spans="2:146" ht="19.5" customHeight="1" x14ac:dyDescent="0.2">
      <c r="B281" s="155"/>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c r="AQ281" s="67"/>
      <c r="AR281" s="67"/>
      <c r="AS281" s="67"/>
      <c r="AT281" s="67"/>
      <c r="AU281" s="67"/>
      <c r="AV281" s="67"/>
      <c r="AW281" s="67"/>
      <c r="AX281" s="67"/>
      <c r="AY281" s="67"/>
      <c r="AZ281" s="847"/>
      <c r="BA281" s="847"/>
      <c r="BB281" s="847"/>
      <c r="BC281" s="847"/>
      <c r="BD281" s="847"/>
      <c r="BE281" s="847"/>
      <c r="BF281" s="847"/>
      <c r="BG281" s="847"/>
      <c r="BH281" s="847"/>
      <c r="BI281" s="847"/>
      <c r="BJ281" s="847"/>
      <c r="BK281" s="847"/>
      <c r="BL281" s="847"/>
      <c r="BM281" s="847"/>
      <c r="BN281" s="847"/>
      <c r="BO281" s="847"/>
      <c r="BP281" s="847"/>
      <c r="BQ281" s="847"/>
      <c r="BR281" s="847"/>
      <c r="BS281" s="847"/>
      <c r="BT281" s="847"/>
      <c r="BU281" s="847"/>
      <c r="BV281" s="847"/>
      <c r="BW281" s="847"/>
      <c r="BX281" s="847"/>
      <c r="BY281" s="847"/>
      <c r="BZ281" s="847"/>
      <c r="CA281" s="847"/>
      <c r="CB281" s="847"/>
      <c r="CC281" s="847"/>
      <c r="CD281" s="847"/>
      <c r="CE281" s="847"/>
      <c r="CF281" s="847"/>
      <c r="CG281" s="847"/>
      <c r="CH281" s="847"/>
      <c r="CI281" s="847"/>
      <c r="CJ281" s="847"/>
      <c r="CK281" s="42"/>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5"/>
      <c r="EI281" s="5"/>
      <c r="EJ281" s="5"/>
      <c r="EK281" s="5"/>
      <c r="EL281" s="5"/>
      <c r="EM281" s="5"/>
      <c r="EN281" s="5"/>
      <c r="EO281" s="5"/>
      <c r="EP281" s="5"/>
    </row>
    <row r="282" spans="2:146" ht="50.45" customHeight="1" x14ac:dyDescent="0.2">
      <c r="B282" s="155"/>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c r="AQ282" s="67"/>
      <c r="AR282" s="67"/>
      <c r="AS282" s="67"/>
      <c r="AT282" s="67"/>
      <c r="AU282" s="67"/>
      <c r="AV282" s="67"/>
      <c r="AW282" s="67"/>
      <c r="AX282" s="67"/>
      <c r="AY282" s="67"/>
      <c r="AZ282" s="847"/>
      <c r="BA282" s="847"/>
      <c r="BB282" s="847"/>
      <c r="BC282" s="847"/>
      <c r="BD282" s="847"/>
      <c r="BE282" s="847"/>
      <c r="BF282" s="847"/>
      <c r="BG282" s="847"/>
      <c r="BH282" s="847"/>
      <c r="BI282" s="847"/>
      <c r="BJ282" s="847"/>
      <c r="BK282" s="847"/>
      <c r="BL282" s="847"/>
      <c r="BM282" s="847"/>
      <c r="BN282" s="847"/>
      <c r="BO282" s="847"/>
      <c r="BP282" s="847"/>
      <c r="BQ282" s="847"/>
      <c r="BR282" s="847"/>
      <c r="BS282" s="847"/>
      <c r="BT282" s="847"/>
      <c r="BU282" s="847"/>
      <c r="BV282" s="847"/>
      <c r="BW282" s="847"/>
      <c r="BX282" s="847"/>
      <c r="BY282" s="847"/>
      <c r="BZ282" s="847"/>
      <c r="CA282" s="847"/>
      <c r="CB282" s="847"/>
      <c r="CC282" s="847"/>
      <c r="CD282" s="847"/>
      <c r="CE282" s="847"/>
      <c r="CF282" s="847"/>
      <c r="CG282" s="847"/>
      <c r="CH282" s="847"/>
      <c r="CI282" s="847"/>
      <c r="CJ282" s="847"/>
      <c r="CK282" s="42"/>
      <c r="CL282" s="5"/>
      <c r="CM282" s="5"/>
      <c r="CN282" s="5"/>
      <c r="CO282" s="5"/>
      <c r="CP282" s="5"/>
      <c r="CQ282" s="5"/>
      <c r="CR282" s="5"/>
      <c r="CS282" s="5"/>
      <c r="CT282" s="5"/>
      <c r="CU282" s="5"/>
      <c r="CV282" s="5"/>
      <c r="CW282" s="5"/>
      <c r="CX282" s="5"/>
      <c r="CY282" s="5"/>
      <c r="CZ282" s="5"/>
      <c r="DA282" s="5"/>
      <c r="DB282" s="5"/>
      <c r="DC282" s="5"/>
      <c r="DD282" s="5"/>
      <c r="DE282" s="5"/>
      <c r="DF282" s="5"/>
      <c r="DG282" s="5"/>
      <c r="DH282" s="5"/>
      <c r="DI282" s="5"/>
      <c r="DJ282" s="5"/>
      <c r="DK282" s="5"/>
      <c r="DL282" s="5"/>
      <c r="DM282" s="5"/>
      <c r="DN282" s="5"/>
      <c r="DO282" s="5"/>
      <c r="DP282" s="5"/>
      <c r="DQ282" s="5"/>
      <c r="DR282" s="5"/>
      <c r="DS282" s="5"/>
      <c r="DT282" s="5"/>
      <c r="DU282" s="5"/>
      <c r="DV282" s="5"/>
      <c r="DW282" s="5"/>
      <c r="DX282" s="5"/>
      <c r="DY282" s="5"/>
      <c r="DZ282" s="5"/>
      <c r="EA282" s="5"/>
      <c r="EB282" s="5"/>
      <c r="EC282" s="5"/>
      <c r="ED282" s="5"/>
      <c r="EE282" s="5"/>
      <c r="EF282" s="5"/>
      <c r="EG282" s="5"/>
      <c r="EH282" s="5"/>
      <c r="EI282" s="5"/>
      <c r="EJ282" s="5"/>
      <c r="EK282" s="5"/>
      <c r="EL282" s="5"/>
      <c r="EM282" s="5"/>
      <c r="EN282" s="5"/>
      <c r="EO282" s="5"/>
      <c r="EP282" s="5"/>
    </row>
    <row r="283" spans="2:146" ht="26.45" customHeight="1" x14ac:dyDescent="0.2">
      <c r="B283" s="155"/>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c r="AQ283" s="67"/>
      <c r="AR283" s="67"/>
      <c r="AS283" s="67"/>
      <c r="AT283" s="67"/>
      <c r="AU283" s="67"/>
      <c r="AV283" s="67"/>
      <c r="AW283" s="67"/>
      <c r="AX283" s="67"/>
      <c r="AY283" s="67"/>
      <c r="AZ283" s="847"/>
      <c r="BA283" s="847"/>
      <c r="BB283" s="847"/>
      <c r="BC283" s="847"/>
      <c r="BD283" s="847"/>
      <c r="BE283" s="847"/>
      <c r="BF283" s="847"/>
      <c r="BG283" s="847"/>
      <c r="BH283" s="847"/>
      <c r="BI283" s="847"/>
      <c r="BJ283" s="847"/>
      <c r="BK283" s="847"/>
      <c r="BL283" s="847"/>
      <c r="BM283" s="847"/>
      <c r="BN283" s="847"/>
      <c r="BO283" s="847"/>
      <c r="BP283" s="847"/>
      <c r="BQ283" s="847"/>
      <c r="BR283" s="847"/>
      <c r="BS283" s="847"/>
      <c r="BT283" s="847"/>
      <c r="BU283" s="847"/>
      <c r="BV283" s="847"/>
      <c r="BW283" s="847"/>
      <c r="BX283" s="847"/>
      <c r="BY283" s="847"/>
      <c r="BZ283" s="847"/>
      <c r="CA283" s="847"/>
      <c r="CB283" s="847"/>
      <c r="CC283" s="847"/>
      <c r="CD283" s="847"/>
      <c r="CE283" s="847"/>
      <c r="CF283" s="847"/>
      <c r="CG283" s="847"/>
      <c r="CH283" s="847"/>
      <c r="CI283" s="847"/>
      <c r="CJ283" s="847"/>
      <c r="CK283" s="42"/>
      <c r="CL283" s="5"/>
      <c r="CM283" s="5"/>
      <c r="CN283" s="5"/>
      <c r="CO283" s="5"/>
      <c r="CP283" s="5"/>
      <c r="CQ283" s="5"/>
      <c r="CR283" s="5"/>
      <c r="CS283" s="5"/>
      <c r="CT283" s="5"/>
      <c r="CU283" s="5"/>
      <c r="CV283" s="5"/>
      <c r="CW283" s="5"/>
      <c r="CX283" s="5"/>
      <c r="CY283" s="5"/>
      <c r="CZ283" s="5"/>
      <c r="DA283" s="5"/>
      <c r="DB283" s="5"/>
      <c r="DC283" s="5"/>
      <c r="DD283" s="5"/>
      <c r="DE283" s="5"/>
      <c r="DF283" s="5"/>
      <c r="DG283" s="5"/>
      <c r="DH283" s="5"/>
      <c r="DI283" s="5"/>
      <c r="DJ283" s="5"/>
      <c r="DK283" s="5"/>
      <c r="DL283" s="5"/>
      <c r="DM283" s="5"/>
      <c r="DN283" s="5"/>
      <c r="DO283" s="5"/>
      <c r="DP283" s="5"/>
      <c r="DQ283" s="5"/>
      <c r="DR283" s="5"/>
      <c r="DS283" s="5"/>
      <c r="DT283" s="5"/>
      <c r="DU283" s="5"/>
      <c r="DV283" s="5"/>
      <c r="DW283" s="5"/>
      <c r="DX283" s="5"/>
      <c r="DY283" s="5"/>
      <c r="DZ283" s="5"/>
      <c r="EA283" s="5"/>
      <c r="EB283" s="5"/>
      <c r="EC283" s="5"/>
      <c r="ED283" s="5"/>
      <c r="EE283" s="5"/>
      <c r="EF283" s="5"/>
      <c r="EG283" s="5"/>
      <c r="EH283" s="5"/>
      <c r="EI283" s="5"/>
      <c r="EJ283" s="5"/>
      <c r="EK283" s="5"/>
      <c r="EL283" s="5"/>
      <c r="EM283" s="5"/>
      <c r="EN283" s="5"/>
      <c r="EO283" s="5"/>
      <c r="EP283" s="5"/>
    </row>
    <row r="284" spans="2:146" ht="32.450000000000003" customHeight="1" x14ac:dyDescent="0.2">
      <c r="B284" s="155"/>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c r="AQ284" s="67"/>
      <c r="AR284" s="67"/>
      <c r="AS284" s="67"/>
      <c r="AT284" s="67"/>
      <c r="AU284" s="67"/>
      <c r="AV284" s="67"/>
      <c r="AW284" s="67"/>
      <c r="AX284" s="67"/>
      <c r="AY284" s="67"/>
      <c r="AZ284" s="847"/>
      <c r="BA284" s="847"/>
      <c r="BB284" s="847"/>
      <c r="BC284" s="847"/>
      <c r="BD284" s="847"/>
      <c r="BE284" s="847"/>
      <c r="BF284" s="847"/>
      <c r="BG284" s="847"/>
      <c r="BH284" s="847"/>
      <c r="BI284" s="847"/>
      <c r="BJ284" s="847"/>
      <c r="BK284" s="847"/>
      <c r="BL284" s="847"/>
      <c r="BM284" s="847"/>
      <c r="BN284" s="847"/>
      <c r="BO284" s="847"/>
      <c r="BP284" s="847"/>
      <c r="BQ284" s="847"/>
      <c r="BR284" s="847"/>
      <c r="BS284" s="847"/>
      <c r="BT284" s="847"/>
      <c r="BU284" s="847"/>
      <c r="BV284" s="847"/>
      <c r="BW284" s="847"/>
      <c r="BX284" s="847"/>
      <c r="BY284" s="847"/>
      <c r="BZ284" s="847"/>
      <c r="CA284" s="847"/>
      <c r="CB284" s="847"/>
      <c r="CC284" s="847"/>
      <c r="CD284" s="847"/>
      <c r="CE284" s="847"/>
      <c r="CF284" s="847"/>
      <c r="CG284" s="847"/>
      <c r="CH284" s="847"/>
      <c r="CI284" s="847"/>
      <c r="CJ284" s="847"/>
      <c r="CK284" s="42"/>
      <c r="CL284" s="5"/>
      <c r="CM284" s="5"/>
      <c r="CN284" s="5"/>
      <c r="CO284" s="5"/>
      <c r="CP284" s="5"/>
      <c r="CQ284" s="5"/>
      <c r="CR284" s="5"/>
      <c r="CS284" s="5"/>
      <c r="CT284" s="5"/>
      <c r="CU284" s="5"/>
      <c r="CV284" s="5"/>
      <c r="CW284" s="5"/>
      <c r="CX284" s="5"/>
      <c r="CY284" s="5"/>
      <c r="CZ284" s="5"/>
      <c r="DA284" s="5"/>
      <c r="DB284" s="5"/>
      <c r="DC284" s="5"/>
      <c r="DD284" s="5"/>
      <c r="DE284" s="5"/>
      <c r="DF284" s="5"/>
      <c r="DG284" s="5"/>
      <c r="DH284" s="5"/>
      <c r="DI284" s="5"/>
      <c r="DJ284" s="5"/>
      <c r="DK284" s="5"/>
      <c r="DL284" s="5"/>
      <c r="DM284" s="5"/>
      <c r="DN284" s="5"/>
      <c r="DO284" s="5"/>
      <c r="DP284" s="5"/>
      <c r="DQ284" s="5"/>
      <c r="DR284" s="5"/>
      <c r="DS284" s="5"/>
      <c r="DT284" s="5"/>
      <c r="DU284" s="5"/>
      <c r="DV284" s="5"/>
      <c r="DW284" s="5"/>
      <c r="DX284" s="5"/>
      <c r="DY284" s="5"/>
      <c r="DZ284" s="5"/>
      <c r="EA284" s="5"/>
      <c r="EB284" s="5"/>
      <c r="EC284" s="5"/>
      <c r="ED284" s="5"/>
      <c r="EE284" s="5"/>
      <c r="EF284" s="5"/>
      <c r="EG284" s="5"/>
      <c r="EH284" s="5"/>
      <c r="EI284" s="5"/>
      <c r="EJ284" s="5"/>
      <c r="EK284" s="5"/>
      <c r="EL284" s="5"/>
      <c r="EM284" s="5"/>
      <c r="EN284" s="5"/>
      <c r="EO284" s="5"/>
      <c r="EP284" s="5"/>
    </row>
    <row r="285" spans="2:146" ht="32.450000000000003" customHeight="1" x14ac:dyDescent="0.2">
      <c r="B285" s="155"/>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c r="AQ285" s="67"/>
      <c r="AR285" s="67"/>
      <c r="AS285" s="67"/>
      <c r="AT285" s="67"/>
      <c r="AU285" s="67"/>
      <c r="AV285" s="67"/>
      <c r="AW285" s="67"/>
      <c r="AX285" s="67"/>
      <c r="AY285" s="67"/>
      <c r="AZ285" s="847"/>
      <c r="BA285" s="847"/>
      <c r="BB285" s="847"/>
      <c r="BC285" s="847"/>
      <c r="BD285" s="847"/>
      <c r="BE285" s="847"/>
      <c r="BF285" s="847"/>
      <c r="BG285" s="847"/>
      <c r="BH285" s="847"/>
      <c r="BI285" s="847"/>
      <c r="BJ285" s="847"/>
      <c r="BK285" s="847"/>
      <c r="BL285" s="847"/>
      <c r="BM285" s="847"/>
      <c r="BN285" s="847"/>
      <c r="BO285" s="847"/>
      <c r="BP285" s="847"/>
      <c r="BQ285" s="847"/>
      <c r="BR285" s="847"/>
      <c r="BS285" s="847"/>
      <c r="BT285" s="847"/>
      <c r="BU285" s="847"/>
      <c r="BV285" s="847"/>
      <c r="BW285" s="847"/>
      <c r="BX285" s="847"/>
      <c r="BY285" s="847"/>
      <c r="BZ285" s="847"/>
      <c r="CA285" s="847"/>
      <c r="CB285" s="847"/>
      <c r="CC285" s="847"/>
      <c r="CD285" s="847"/>
      <c r="CE285" s="847"/>
      <c r="CF285" s="847"/>
      <c r="CG285" s="847"/>
      <c r="CH285" s="847"/>
      <c r="CI285" s="847"/>
      <c r="CJ285" s="847"/>
      <c r="CK285" s="42"/>
      <c r="CL285" s="5"/>
      <c r="CM285" s="5"/>
      <c r="CN285" s="5"/>
      <c r="CO285" s="5"/>
      <c r="CP285" s="5"/>
      <c r="CQ285" s="5"/>
      <c r="CR285" s="5"/>
      <c r="CS285" s="5"/>
      <c r="CT285" s="5"/>
      <c r="CU285" s="5"/>
      <c r="CV285" s="5"/>
      <c r="CW285" s="5"/>
      <c r="CX285" s="5"/>
      <c r="CY285" s="5"/>
      <c r="CZ285" s="5"/>
      <c r="DA285" s="5"/>
      <c r="DB285" s="5"/>
      <c r="DC285" s="5"/>
      <c r="DD285" s="5"/>
      <c r="DE285" s="5"/>
      <c r="DF285" s="5"/>
      <c r="DG285" s="5"/>
      <c r="DH285" s="5"/>
      <c r="DI285" s="5"/>
      <c r="DJ285" s="5"/>
      <c r="DK285" s="5"/>
      <c r="DL285" s="5"/>
      <c r="DM285" s="5"/>
      <c r="DN285" s="5"/>
      <c r="DO285" s="5"/>
      <c r="DP285" s="5"/>
      <c r="DQ285" s="5"/>
      <c r="DR285" s="5"/>
      <c r="DS285" s="5"/>
      <c r="DT285" s="5"/>
      <c r="DU285" s="5"/>
      <c r="DV285" s="5"/>
      <c r="DW285" s="5"/>
      <c r="DX285" s="5"/>
      <c r="DY285" s="5"/>
      <c r="DZ285" s="5"/>
      <c r="EA285" s="5"/>
      <c r="EB285" s="5"/>
      <c r="EC285" s="5"/>
      <c r="ED285" s="5"/>
      <c r="EE285" s="5"/>
      <c r="EF285" s="5"/>
      <c r="EG285" s="5"/>
      <c r="EH285" s="5"/>
      <c r="EI285" s="5"/>
      <c r="EJ285" s="5"/>
      <c r="EK285" s="5"/>
      <c r="EL285" s="5"/>
      <c r="EM285" s="5"/>
      <c r="EN285" s="5"/>
      <c r="EO285" s="5"/>
      <c r="EP285" s="5"/>
    </row>
    <row r="286" spans="2:146" ht="33" customHeight="1" x14ac:dyDescent="0.2">
      <c r="B286" s="155"/>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c r="AQ286" s="67"/>
      <c r="AR286" s="67"/>
      <c r="AS286" s="67"/>
      <c r="AT286" s="67"/>
      <c r="AU286" s="67"/>
      <c r="AV286" s="67"/>
      <c r="AW286" s="67"/>
      <c r="AX286" s="67"/>
      <c r="AY286" s="67"/>
      <c r="AZ286" s="847"/>
      <c r="BA286" s="847"/>
      <c r="BB286" s="847"/>
      <c r="BC286" s="847"/>
      <c r="BD286" s="847"/>
      <c r="BE286" s="847"/>
      <c r="BF286" s="847"/>
      <c r="BG286" s="847"/>
      <c r="BH286" s="847"/>
      <c r="BI286" s="847"/>
      <c r="BJ286" s="847"/>
      <c r="BK286" s="847"/>
      <c r="BL286" s="847"/>
      <c r="BM286" s="847"/>
      <c r="BN286" s="847"/>
      <c r="BO286" s="847"/>
      <c r="BP286" s="847"/>
      <c r="BQ286" s="847"/>
      <c r="BR286" s="847"/>
      <c r="BS286" s="847"/>
      <c r="BT286" s="847"/>
      <c r="BU286" s="847"/>
      <c r="BV286" s="847"/>
      <c r="BW286" s="847"/>
      <c r="BX286" s="847"/>
      <c r="BY286" s="847"/>
      <c r="BZ286" s="847"/>
      <c r="CA286" s="847"/>
      <c r="CB286" s="847"/>
      <c r="CC286" s="847"/>
      <c r="CD286" s="847"/>
      <c r="CE286" s="847"/>
      <c r="CF286" s="847"/>
      <c r="CG286" s="847"/>
      <c r="CH286" s="847"/>
      <c r="CI286" s="847"/>
      <c r="CJ286" s="847"/>
      <c r="CK286" s="42"/>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
      <c r="DJ286" s="5"/>
      <c r="DK286" s="5"/>
      <c r="DL286" s="5"/>
      <c r="DM286" s="5"/>
      <c r="DN286" s="5"/>
      <c r="DO286" s="5"/>
      <c r="DP286" s="5"/>
      <c r="DQ286" s="5"/>
      <c r="DR286" s="5"/>
      <c r="DS286" s="5"/>
      <c r="DT286" s="5"/>
      <c r="DU286" s="5"/>
      <c r="DV286" s="5"/>
      <c r="DW286" s="5"/>
      <c r="DX286" s="5"/>
      <c r="DY286" s="5"/>
      <c r="DZ286" s="5"/>
      <c r="EA286" s="5"/>
      <c r="EB286" s="5"/>
      <c r="EC286" s="5"/>
      <c r="ED286" s="5"/>
      <c r="EE286" s="5"/>
      <c r="EF286" s="5"/>
      <c r="EG286" s="5"/>
      <c r="EH286" s="5"/>
      <c r="EI286" s="5"/>
      <c r="EJ286" s="5"/>
      <c r="EK286" s="5"/>
      <c r="EL286" s="5"/>
      <c r="EM286" s="5"/>
      <c r="EN286" s="5"/>
      <c r="EO286" s="5"/>
      <c r="EP286" s="5"/>
    </row>
    <row r="287" spans="2:146" ht="27.95" customHeight="1" x14ac:dyDescent="0.2">
      <c r="B287" s="155"/>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c r="AQ287" s="67"/>
      <c r="AR287" s="67"/>
      <c r="AS287" s="67"/>
      <c r="AT287" s="67"/>
      <c r="AU287" s="67"/>
      <c r="AV287" s="67"/>
      <c r="AW287" s="67"/>
      <c r="AX287" s="67"/>
      <c r="AY287" s="67"/>
      <c r="AZ287" s="847"/>
      <c r="BA287" s="847"/>
      <c r="BB287" s="847"/>
      <c r="BC287" s="847"/>
      <c r="BD287" s="847"/>
      <c r="BE287" s="847"/>
      <c r="BF287" s="847"/>
      <c r="BG287" s="847"/>
      <c r="BH287" s="847"/>
      <c r="BI287" s="847"/>
      <c r="BJ287" s="847"/>
      <c r="BK287" s="847"/>
      <c r="BL287" s="847"/>
      <c r="BM287" s="847"/>
      <c r="BN287" s="847"/>
      <c r="BO287" s="847"/>
      <c r="BP287" s="847"/>
      <c r="BQ287" s="847"/>
      <c r="BR287" s="847"/>
      <c r="BS287" s="847"/>
      <c r="BT287" s="847"/>
      <c r="BU287" s="847"/>
      <c r="BV287" s="847"/>
      <c r="BW287" s="847"/>
      <c r="BX287" s="847"/>
      <c r="BY287" s="847"/>
      <c r="BZ287" s="847"/>
      <c r="CA287" s="847"/>
      <c r="CB287" s="847"/>
      <c r="CC287" s="847"/>
      <c r="CD287" s="847"/>
      <c r="CE287" s="847"/>
      <c r="CF287" s="847"/>
      <c r="CG287" s="847"/>
      <c r="CH287" s="847"/>
      <c r="CI287" s="847"/>
      <c r="CJ287" s="847"/>
      <c r="CK287" s="42"/>
      <c r="CL287" s="5"/>
      <c r="CM287" s="5"/>
      <c r="CN287" s="5"/>
      <c r="CO287" s="5"/>
      <c r="CP287" s="5"/>
      <c r="CQ287" s="5"/>
      <c r="CR287" s="5"/>
      <c r="CS287" s="5"/>
      <c r="CT287" s="5"/>
      <c r="CU287" s="5"/>
      <c r="CV287" s="5"/>
      <c r="CW287" s="5"/>
      <c r="CX287" s="5"/>
      <c r="CY287" s="5"/>
      <c r="CZ287" s="5"/>
      <c r="DA287" s="5"/>
      <c r="DB287" s="5"/>
      <c r="DC287" s="5"/>
      <c r="DD287" s="5"/>
      <c r="DE287" s="5"/>
      <c r="DF287" s="5"/>
      <c r="DG287" s="5"/>
      <c r="DH287" s="5"/>
      <c r="DI287" s="5"/>
      <c r="DJ287" s="5"/>
      <c r="DK287" s="5"/>
      <c r="DL287" s="5"/>
      <c r="DM287" s="5"/>
      <c r="DN287" s="5"/>
      <c r="DO287" s="5"/>
      <c r="DP287" s="5"/>
      <c r="DQ287" s="5"/>
      <c r="DR287" s="5"/>
      <c r="DS287" s="5"/>
      <c r="DT287" s="5"/>
      <c r="DU287" s="5"/>
      <c r="DV287" s="5"/>
      <c r="DW287" s="5"/>
      <c r="DX287" s="5"/>
      <c r="DY287" s="5"/>
      <c r="DZ287" s="5"/>
      <c r="EA287" s="5"/>
      <c r="EB287" s="5"/>
      <c r="EC287" s="5"/>
      <c r="ED287" s="5"/>
      <c r="EE287" s="5"/>
      <c r="EF287" s="5"/>
      <c r="EG287" s="5"/>
      <c r="EH287" s="5"/>
      <c r="EI287" s="5"/>
      <c r="EJ287" s="5"/>
      <c r="EK287" s="5"/>
      <c r="EL287" s="5"/>
      <c r="EM287" s="5"/>
      <c r="EN287" s="5"/>
      <c r="EO287" s="5"/>
      <c r="EP287" s="5"/>
    </row>
    <row r="288" spans="2:146" ht="25.5" customHeight="1" x14ac:dyDescent="0.2">
      <c r="B288" s="155"/>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c r="AQ288" s="67"/>
      <c r="AR288" s="67"/>
      <c r="AS288" s="67"/>
      <c r="AT288" s="67"/>
      <c r="AU288" s="67"/>
      <c r="AV288" s="67"/>
      <c r="AW288" s="67"/>
      <c r="AX288" s="67"/>
      <c r="AY288" s="67"/>
      <c r="AZ288" s="847"/>
      <c r="BA288" s="847"/>
      <c r="BB288" s="847"/>
      <c r="BC288" s="847"/>
      <c r="BD288" s="847"/>
      <c r="BE288" s="847"/>
      <c r="BF288" s="847"/>
      <c r="BG288" s="847"/>
      <c r="BH288" s="847"/>
      <c r="BI288" s="847"/>
      <c r="BJ288" s="847"/>
      <c r="BK288" s="847"/>
      <c r="BL288" s="847"/>
      <c r="BM288" s="847"/>
      <c r="BN288" s="847"/>
      <c r="BO288" s="847"/>
      <c r="BP288" s="847"/>
      <c r="BQ288" s="847"/>
      <c r="BR288" s="847"/>
      <c r="BS288" s="847"/>
      <c r="BT288" s="847"/>
      <c r="BU288" s="847"/>
      <c r="BV288" s="847"/>
      <c r="BW288" s="847"/>
      <c r="BX288" s="847"/>
      <c r="BY288" s="847"/>
      <c r="BZ288" s="847"/>
      <c r="CA288" s="847"/>
      <c r="CB288" s="847"/>
      <c r="CC288" s="847"/>
      <c r="CD288" s="847"/>
      <c r="CE288" s="847"/>
      <c r="CF288" s="847"/>
      <c r="CG288" s="847"/>
      <c r="CH288" s="847"/>
      <c r="CI288" s="847"/>
      <c r="CJ288" s="847"/>
      <c r="CK288" s="42"/>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5"/>
      <c r="EI288" s="5"/>
      <c r="EJ288" s="5"/>
      <c r="EK288" s="5"/>
      <c r="EL288" s="5"/>
      <c r="EM288" s="5"/>
      <c r="EN288" s="5"/>
      <c r="EO288" s="5"/>
      <c r="EP288" s="5"/>
    </row>
    <row r="289" spans="2:146" ht="25.5" customHeight="1" x14ac:dyDescent="0.2">
      <c r="B289" s="155"/>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c r="AQ289" s="67"/>
      <c r="AR289" s="67"/>
      <c r="AS289" s="67"/>
      <c r="AT289" s="67"/>
      <c r="AU289" s="67"/>
      <c r="AV289" s="67"/>
      <c r="AW289" s="67"/>
      <c r="AX289" s="67"/>
      <c r="AY289" s="67"/>
      <c r="AZ289" s="847"/>
      <c r="BA289" s="847"/>
      <c r="BB289" s="847"/>
      <c r="BC289" s="847"/>
      <c r="BD289" s="847"/>
      <c r="BE289" s="847"/>
      <c r="BF289" s="847"/>
      <c r="BG289" s="847"/>
      <c r="BH289" s="847"/>
      <c r="BI289" s="847"/>
      <c r="BJ289" s="847"/>
      <c r="BK289" s="847"/>
      <c r="BL289" s="847"/>
      <c r="BM289" s="847"/>
      <c r="BN289" s="847"/>
      <c r="BO289" s="847"/>
      <c r="BP289" s="847"/>
      <c r="BQ289" s="847"/>
      <c r="BR289" s="847"/>
      <c r="BS289" s="847"/>
      <c r="BT289" s="847"/>
      <c r="BU289" s="847"/>
      <c r="BV289" s="847"/>
      <c r="BW289" s="847"/>
      <c r="BX289" s="847"/>
      <c r="BY289" s="847"/>
      <c r="BZ289" s="847"/>
      <c r="CA289" s="847"/>
      <c r="CB289" s="847"/>
      <c r="CC289" s="847"/>
      <c r="CD289" s="847"/>
      <c r="CE289" s="847"/>
      <c r="CF289" s="847"/>
      <c r="CG289" s="847"/>
      <c r="CH289" s="847"/>
      <c r="CI289" s="847"/>
      <c r="CJ289" s="847"/>
      <c r="CK289" s="42"/>
      <c r="CL289" s="5"/>
      <c r="CM289" s="5"/>
      <c r="CN289" s="5"/>
      <c r="CO289" s="5"/>
      <c r="CP289" s="5"/>
      <c r="CQ289" s="5"/>
      <c r="CR289" s="5"/>
      <c r="CS289" s="5"/>
      <c r="CT289" s="5"/>
      <c r="CU289" s="5"/>
      <c r="CV289" s="5"/>
      <c r="CW289" s="5"/>
      <c r="CX289" s="5"/>
      <c r="CY289" s="5"/>
      <c r="CZ289" s="5"/>
      <c r="DA289" s="5"/>
      <c r="DB289" s="5"/>
      <c r="DC289" s="5"/>
      <c r="DD289" s="5"/>
      <c r="DE289" s="5"/>
      <c r="DF289" s="5"/>
      <c r="DG289" s="5"/>
      <c r="DH289" s="5"/>
      <c r="DI289" s="5"/>
      <c r="DJ289" s="5"/>
      <c r="DK289" s="5"/>
      <c r="DL289" s="5"/>
      <c r="DM289" s="5"/>
      <c r="DN289" s="5"/>
      <c r="DO289" s="5"/>
      <c r="DP289" s="5"/>
      <c r="DQ289" s="5"/>
      <c r="DR289" s="5"/>
      <c r="DS289" s="5"/>
      <c r="DT289" s="5"/>
      <c r="DU289" s="5"/>
      <c r="DV289" s="5"/>
      <c r="DW289" s="5"/>
      <c r="DX289" s="5"/>
      <c r="DY289" s="5"/>
      <c r="DZ289" s="5"/>
      <c r="EA289" s="5"/>
      <c r="EB289" s="5"/>
      <c r="EC289" s="5"/>
      <c r="ED289" s="5"/>
      <c r="EE289" s="5"/>
      <c r="EF289" s="5"/>
      <c r="EG289" s="5"/>
      <c r="EH289" s="5"/>
      <c r="EI289" s="5"/>
      <c r="EJ289" s="5"/>
      <c r="EK289" s="5"/>
      <c r="EL289" s="5"/>
      <c r="EM289" s="5"/>
      <c r="EN289" s="5"/>
      <c r="EO289" s="5"/>
      <c r="EP289" s="5"/>
    </row>
    <row r="290" spans="2:146" ht="33" customHeight="1" x14ac:dyDescent="0.2">
      <c r="B290" s="155"/>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c r="AQ290" s="67"/>
      <c r="AR290" s="67"/>
      <c r="AS290" s="67"/>
      <c r="AT290" s="67"/>
      <c r="AU290" s="67"/>
      <c r="AV290" s="67"/>
      <c r="AW290" s="67"/>
      <c r="AX290" s="67"/>
      <c r="AY290" s="67"/>
      <c r="AZ290" s="847"/>
      <c r="BA290" s="847"/>
      <c r="BB290" s="847"/>
      <c r="BC290" s="847"/>
      <c r="BD290" s="847"/>
      <c r="BE290" s="847"/>
      <c r="BF290" s="847"/>
      <c r="BG290" s="847"/>
      <c r="BH290" s="847"/>
      <c r="BI290" s="847"/>
      <c r="BJ290" s="847"/>
      <c r="BK290" s="847"/>
      <c r="BL290" s="847"/>
      <c r="BM290" s="847"/>
      <c r="BN290" s="847"/>
      <c r="BO290" s="847"/>
      <c r="BP290" s="847"/>
      <c r="BQ290" s="847"/>
      <c r="BR290" s="847"/>
      <c r="BS290" s="847"/>
      <c r="BT290" s="847"/>
      <c r="BU290" s="847"/>
      <c r="BV290" s="847"/>
      <c r="BW290" s="847"/>
      <c r="BX290" s="847"/>
      <c r="BY290" s="847"/>
      <c r="BZ290" s="847"/>
      <c r="CA290" s="847"/>
      <c r="CB290" s="847"/>
      <c r="CC290" s="847"/>
      <c r="CD290" s="847"/>
      <c r="CE290" s="847"/>
      <c r="CF290" s="847"/>
      <c r="CG290" s="847"/>
      <c r="CH290" s="847"/>
      <c r="CI290" s="847"/>
      <c r="CJ290" s="847"/>
      <c r="CK290" s="42"/>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c r="DL290" s="5"/>
      <c r="DM290" s="5"/>
      <c r="DN290" s="5"/>
      <c r="DO290" s="5"/>
      <c r="DP290" s="5"/>
      <c r="DQ290" s="5"/>
      <c r="DR290" s="5"/>
      <c r="DS290" s="5"/>
      <c r="DT290" s="5"/>
      <c r="DU290" s="5"/>
      <c r="DV290" s="5"/>
      <c r="DW290" s="5"/>
      <c r="DX290" s="5"/>
      <c r="DY290" s="5"/>
      <c r="DZ290" s="5"/>
      <c r="EA290" s="5"/>
      <c r="EB290" s="5"/>
      <c r="EC290" s="5"/>
      <c r="ED290" s="5"/>
      <c r="EE290" s="5"/>
      <c r="EF290" s="5"/>
      <c r="EG290" s="5"/>
      <c r="EH290" s="5"/>
      <c r="EI290" s="5"/>
      <c r="EJ290" s="5"/>
      <c r="EK290" s="5"/>
      <c r="EL290" s="5"/>
      <c r="EM290" s="5"/>
      <c r="EN290" s="5"/>
      <c r="EO290" s="5"/>
      <c r="EP290" s="5"/>
    </row>
    <row r="291" spans="2:146" ht="33.950000000000003" customHeight="1" x14ac:dyDescent="0.2">
      <c r="B291" s="155"/>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c r="AQ291" s="67"/>
      <c r="AR291" s="67"/>
      <c r="AS291" s="67"/>
      <c r="AT291" s="67"/>
      <c r="AU291" s="67"/>
      <c r="AV291" s="67"/>
      <c r="AW291" s="67"/>
      <c r="AX291" s="67"/>
      <c r="AY291" s="67"/>
      <c r="AZ291" s="847"/>
      <c r="BA291" s="847"/>
      <c r="BB291" s="847"/>
      <c r="BC291" s="847"/>
      <c r="BD291" s="847"/>
      <c r="BE291" s="847"/>
      <c r="BF291" s="847"/>
      <c r="BG291" s="847"/>
      <c r="BH291" s="847"/>
      <c r="BI291" s="847"/>
      <c r="BJ291" s="847"/>
      <c r="BK291" s="847"/>
      <c r="BL291" s="847"/>
      <c r="BM291" s="847"/>
      <c r="BN291" s="847"/>
      <c r="BO291" s="847"/>
      <c r="BP291" s="847"/>
      <c r="BQ291" s="847"/>
      <c r="BR291" s="847"/>
      <c r="BS291" s="847"/>
      <c r="BT291" s="847"/>
      <c r="BU291" s="847"/>
      <c r="BV291" s="847"/>
      <c r="BW291" s="847"/>
      <c r="BX291" s="847"/>
      <c r="BY291" s="847"/>
      <c r="BZ291" s="847"/>
      <c r="CA291" s="847"/>
      <c r="CB291" s="847"/>
      <c r="CC291" s="847"/>
      <c r="CD291" s="847"/>
      <c r="CE291" s="847"/>
      <c r="CF291" s="847"/>
      <c r="CG291" s="847"/>
      <c r="CH291" s="847"/>
      <c r="CI291" s="847"/>
      <c r="CJ291" s="847"/>
      <c r="CK291" s="42"/>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5"/>
      <c r="DS291" s="5"/>
      <c r="DT291" s="5"/>
      <c r="DU291" s="5"/>
      <c r="DV291" s="5"/>
      <c r="DW291" s="5"/>
      <c r="DX291" s="5"/>
      <c r="DY291" s="5"/>
      <c r="DZ291" s="5"/>
      <c r="EA291" s="5"/>
      <c r="EB291" s="5"/>
      <c r="EC291" s="5"/>
      <c r="ED291" s="5"/>
      <c r="EE291" s="5"/>
      <c r="EF291" s="5"/>
      <c r="EG291" s="5"/>
      <c r="EH291" s="5"/>
      <c r="EI291" s="5"/>
      <c r="EJ291" s="5"/>
      <c r="EK291" s="5"/>
      <c r="EL291" s="5"/>
      <c r="EM291" s="5"/>
      <c r="EN291" s="5"/>
      <c r="EO291" s="5"/>
      <c r="EP291" s="5"/>
    </row>
    <row r="292" spans="2:146" ht="39.950000000000003" customHeight="1" x14ac:dyDescent="0.2">
      <c r="B292" s="155"/>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c r="AQ292" s="67"/>
      <c r="AR292" s="67"/>
      <c r="AS292" s="67"/>
      <c r="AT292" s="67"/>
      <c r="AU292" s="67"/>
      <c r="AV292" s="67"/>
      <c r="AW292" s="67"/>
      <c r="AX292" s="67"/>
      <c r="AY292" s="67"/>
      <c r="AZ292" s="847"/>
      <c r="BA292" s="847"/>
      <c r="BB292" s="847"/>
      <c r="BC292" s="847"/>
      <c r="BD292" s="847"/>
      <c r="BE292" s="847"/>
      <c r="BF292" s="847"/>
      <c r="BG292" s="847"/>
      <c r="BH292" s="847"/>
      <c r="BI292" s="847"/>
      <c r="BJ292" s="847"/>
      <c r="BK292" s="847"/>
      <c r="BL292" s="847"/>
      <c r="BM292" s="847"/>
      <c r="BN292" s="847"/>
      <c r="BO292" s="847"/>
      <c r="BP292" s="847"/>
      <c r="BQ292" s="847"/>
      <c r="BR292" s="847"/>
      <c r="BS292" s="847"/>
      <c r="BT292" s="847"/>
      <c r="BU292" s="847"/>
      <c r="BV292" s="847"/>
      <c r="BW292" s="847"/>
      <c r="BX292" s="847"/>
      <c r="BY292" s="847"/>
      <c r="BZ292" s="847"/>
      <c r="CA292" s="847"/>
      <c r="CB292" s="847"/>
      <c r="CC292" s="847"/>
      <c r="CD292" s="847"/>
      <c r="CE292" s="847"/>
      <c r="CF292" s="847"/>
      <c r="CG292" s="847"/>
      <c r="CH292" s="847"/>
      <c r="CI292" s="847"/>
      <c r="CJ292" s="847"/>
      <c r="CK292" s="42"/>
      <c r="CL292" s="5"/>
      <c r="CM292" s="5"/>
      <c r="CN292" s="5"/>
      <c r="CO292" s="5"/>
      <c r="CP292" s="5"/>
      <c r="CQ292" s="5"/>
      <c r="CR292" s="5"/>
      <c r="CS292" s="5"/>
      <c r="CT292" s="5"/>
      <c r="CU292" s="5"/>
      <c r="CV292" s="5"/>
      <c r="CW292" s="5"/>
      <c r="CX292" s="5"/>
      <c r="CY292" s="5"/>
      <c r="CZ292" s="5"/>
      <c r="DA292" s="5"/>
      <c r="DB292" s="5"/>
      <c r="DC292" s="5"/>
      <c r="DD292" s="5"/>
      <c r="DE292" s="5"/>
      <c r="DF292" s="5"/>
      <c r="DG292" s="5"/>
      <c r="DH292" s="5"/>
      <c r="DI292" s="5"/>
      <c r="DJ292" s="5"/>
      <c r="DK292" s="5"/>
      <c r="DL292" s="5"/>
      <c r="DM292" s="5"/>
      <c r="DN292" s="5"/>
      <c r="DO292" s="5"/>
      <c r="DP292" s="5"/>
      <c r="DQ292" s="5"/>
      <c r="DR292" s="5"/>
      <c r="DS292" s="5"/>
      <c r="DT292" s="5"/>
      <c r="DU292" s="5"/>
      <c r="DV292" s="5"/>
      <c r="DW292" s="5"/>
      <c r="DX292" s="5"/>
      <c r="DY292" s="5"/>
      <c r="DZ292" s="5"/>
      <c r="EA292" s="5"/>
      <c r="EB292" s="5"/>
      <c r="EC292" s="5"/>
      <c r="ED292" s="5"/>
      <c r="EE292" s="5"/>
      <c r="EF292" s="5"/>
      <c r="EG292" s="5"/>
      <c r="EH292" s="5"/>
      <c r="EI292" s="5"/>
      <c r="EJ292" s="5"/>
      <c r="EK292" s="5"/>
      <c r="EL292" s="5"/>
      <c r="EM292" s="5"/>
      <c r="EN292" s="5"/>
      <c r="EO292" s="5"/>
      <c r="EP292" s="5"/>
    </row>
    <row r="293" spans="2:146" ht="29.45" customHeight="1" x14ac:dyDescent="0.2">
      <c r="B293" s="155"/>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c r="AQ293" s="67"/>
      <c r="AR293" s="67"/>
      <c r="AS293" s="67"/>
      <c r="AT293" s="67"/>
      <c r="AU293" s="67"/>
      <c r="AV293" s="67"/>
      <c r="AW293" s="67"/>
      <c r="AX293" s="67"/>
      <c r="AY293" s="67"/>
      <c r="AZ293" s="847"/>
      <c r="BA293" s="847"/>
      <c r="BB293" s="847"/>
      <c r="BC293" s="847"/>
      <c r="BD293" s="847"/>
      <c r="BE293" s="847"/>
      <c r="BF293" s="847"/>
      <c r="BG293" s="847"/>
      <c r="BH293" s="847"/>
      <c r="BI293" s="847"/>
      <c r="BJ293" s="847"/>
      <c r="BK293" s="847"/>
      <c r="BL293" s="847"/>
      <c r="BM293" s="847"/>
      <c r="BN293" s="847"/>
      <c r="BO293" s="847"/>
      <c r="BP293" s="847"/>
      <c r="BQ293" s="847"/>
      <c r="BR293" s="847"/>
      <c r="BS293" s="847"/>
      <c r="BT293" s="847"/>
      <c r="BU293" s="847"/>
      <c r="BV293" s="847"/>
      <c r="BW293" s="847"/>
      <c r="BX293" s="847"/>
      <c r="BY293" s="847"/>
      <c r="BZ293" s="847"/>
      <c r="CA293" s="847"/>
      <c r="CB293" s="847"/>
      <c r="CC293" s="847"/>
      <c r="CD293" s="847"/>
      <c r="CE293" s="847"/>
      <c r="CF293" s="847"/>
      <c r="CG293" s="847"/>
      <c r="CH293" s="847"/>
      <c r="CI293" s="847"/>
      <c r="CJ293" s="847"/>
      <c r="CK293" s="42"/>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5"/>
      <c r="DZ293" s="5"/>
      <c r="EA293" s="5"/>
      <c r="EB293" s="5"/>
      <c r="EC293" s="5"/>
      <c r="ED293" s="5"/>
      <c r="EE293" s="5"/>
      <c r="EF293" s="5"/>
      <c r="EG293" s="5"/>
      <c r="EH293" s="5"/>
      <c r="EI293" s="5"/>
      <c r="EJ293" s="5"/>
      <c r="EK293" s="5"/>
      <c r="EL293" s="5"/>
      <c r="EM293" s="5"/>
      <c r="EN293" s="5"/>
      <c r="EO293" s="5"/>
      <c r="EP293" s="5"/>
    </row>
    <row r="294" spans="2:146" ht="42.95" customHeight="1" x14ac:dyDescent="0.2">
      <c r="B294" s="155"/>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c r="AQ294" s="67"/>
      <c r="AR294" s="67"/>
      <c r="AS294" s="67"/>
      <c r="AT294" s="67"/>
      <c r="AU294" s="67"/>
      <c r="AV294" s="67"/>
      <c r="AW294" s="67"/>
      <c r="AX294" s="67"/>
      <c r="AY294" s="67"/>
      <c r="AZ294" s="847"/>
      <c r="BA294" s="847"/>
      <c r="BB294" s="847"/>
      <c r="BC294" s="847"/>
      <c r="BD294" s="847"/>
      <c r="BE294" s="847"/>
      <c r="BF294" s="847"/>
      <c r="BG294" s="847"/>
      <c r="BH294" s="847"/>
      <c r="BI294" s="847"/>
      <c r="BJ294" s="847"/>
      <c r="BK294" s="847"/>
      <c r="BL294" s="847"/>
      <c r="BM294" s="847"/>
      <c r="BN294" s="847"/>
      <c r="BO294" s="847"/>
      <c r="BP294" s="847"/>
      <c r="BQ294" s="847"/>
      <c r="BR294" s="847"/>
      <c r="BS294" s="847"/>
      <c r="BT294" s="847"/>
      <c r="BU294" s="847"/>
      <c r="BV294" s="847"/>
      <c r="BW294" s="847"/>
      <c r="BX294" s="847"/>
      <c r="BY294" s="847"/>
      <c r="BZ294" s="847"/>
      <c r="CA294" s="847"/>
      <c r="CB294" s="847"/>
      <c r="CC294" s="847"/>
      <c r="CD294" s="847"/>
      <c r="CE294" s="847"/>
      <c r="CF294" s="847"/>
      <c r="CG294" s="847"/>
      <c r="CH294" s="847"/>
      <c r="CI294" s="847"/>
      <c r="CJ294" s="847"/>
      <c r="CK294" s="42"/>
      <c r="CL294" s="5"/>
      <c r="CM294" s="5"/>
      <c r="CN294" s="5"/>
      <c r="CO294" s="5"/>
      <c r="CP294" s="5"/>
      <c r="CQ294" s="5"/>
      <c r="CR294" s="5"/>
      <c r="CS294" s="5"/>
      <c r="CT294" s="5"/>
      <c r="CU294" s="5"/>
      <c r="CV294" s="5"/>
      <c r="CW294" s="5"/>
      <c r="CX294" s="5"/>
      <c r="CY294" s="5"/>
      <c r="CZ294" s="5"/>
      <c r="DA294" s="5"/>
      <c r="DB294" s="5"/>
      <c r="DC294" s="5"/>
      <c r="DD294" s="5"/>
      <c r="DE294" s="5"/>
      <c r="DF294" s="5"/>
      <c r="DG294" s="5"/>
      <c r="DH294" s="5"/>
      <c r="DI294" s="5"/>
      <c r="DJ294" s="5"/>
      <c r="DK294" s="5"/>
      <c r="DL294" s="5"/>
      <c r="DM294" s="5"/>
      <c r="DN294" s="5"/>
      <c r="DO294" s="5"/>
      <c r="DP294" s="5"/>
      <c r="DQ294" s="5"/>
      <c r="DR294" s="5"/>
      <c r="DS294" s="5"/>
      <c r="DT294" s="5"/>
      <c r="DU294" s="5"/>
      <c r="DV294" s="5"/>
      <c r="DW294" s="5"/>
      <c r="DX294" s="5"/>
      <c r="DY294" s="5"/>
      <c r="DZ294" s="5"/>
      <c r="EA294" s="5"/>
      <c r="EB294" s="5"/>
      <c r="EC294" s="5"/>
      <c r="ED294" s="5"/>
      <c r="EE294" s="5"/>
      <c r="EF294" s="5"/>
      <c r="EG294" s="5"/>
      <c r="EH294" s="5"/>
      <c r="EI294" s="5"/>
      <c r="EJ294" s="5"/>
      <c r="EK294" s="5"/>
      <c r="EL294" s="5"/>
      <c r="EM294" s="5"/>
      <c r="EN294" s="5"/>
      <c r="EO294" s="5"/>
      <c r="EP294" s="5"/>
    </row>
    <row r="295" spans="2:146" ht="41.45" customHeight="1" x14ac:dyDescent="0.2">
      <c r="B295" s="155"/>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c r="AQ295" s="67"/>
      <c r="AR295" s="67"/>
      <c r="AS295" s="67"/>
      <c r="AT295" s="67"/>
      <c r="AU295" s="67"/>
      <c r="AV295" s="67"/>
      <c r="AW295" s="67"/>
      <c r="AX295" s="67"/>
      <c r="AY295" s="67"/>
      <c r="AZ295" s="847"/>
      <c r="BA295" s="847"/>
      <c r="BB295" s="847"/>
      <c r="BC295" s="847"/>
      <c r="BD295" s="847"/>
      <c r="BE295" s="847"/>
      <c r="BF295" s="847"/>
      <c r="BG295" s="847"/>
      <c r="BH295" s="847"/>
      <c r="BI295" s="847"/>
      <c r="BJ295" s="847"/>
      <c r="BK295" s="847"/>
      <c r="BL295" s="847"/>
      <c r="BM295" s="847"/>
      <c r="BN295" s="847"/>
      <c r="BO295" s="847"/>
      <c r="BP295" s="847"/>
      <c r="BQ295" s="847"/>
      <c r="BR295" s="847"/>
      <c r="BS295" s="847"/>
      <c r="BT295" s="847"/>
      <c r="BU295" s="847"/>
      <c r="BV295" s="847"/>
      <c r="BW295" s="847"/>
      <c r="BX295" s="847"/>
      <c r="BY295" s="847"/>
      <c r="BZ295" s="847"/>
      <c r="CA295" s="847"/>
      <c r="CB295" s="847"/>
      <c r="CC295" s="847"/>
      <c r="CD295" s="847"/>
      <c r="CE295" s="847"/>
      <c r="CF295" s="847"/>
      <c r="CG295" s="847"/>
      <c r="CH295" s="847"/>
      <c r="CI295" s="847"/>
      <c r="CJ295" s="847"/>
      <c r="CK295" s="42"/>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c r="DK295" s="5"/>
      <c r="DL295" s="5"/>
      <c r="DM295" s="5"/>
      <c r="DN295" s="5"/>
      <c r="DO295" s="5"/>
      <c r="DP295" s="5"/>
      <c r="DQ295" s="5"/>
      <c r="DR295" s="5"/>
      <c r="DS295" s="5"/>
      <c r="DT295" s="5"/>
      <c r="DU295" s="5"/>
      <c r="DV295" s="5"/>
      <c r="DW295" s="5"/>
      <c r="DX295" s="5"/>
      <c r="DY295" s="5"/>
      <c r="DZ295" s="5"/>
      <c r="EA295" s="5"/>
      <c r="EB295" s="5"/>
      <c r="EC295" s="5"/>
      <c r="ED295" s="5"/>
      <c r="EE295" s="5"/>
      <c r="EF295" s="5"/>
      <c r="EG295" s="5"/>
      <c r="EH295" s="5"/>
      <c r="EI295" s="5"/>
      <c r="EJ295" s="5"/>
      <c r="EK295" s="5"/>
      <c r="EL295" s="5"/>
      <c r="EM295" s="5"/>
      <c r="EN295" s="5"/>
      <c r="EO295" s="5"/>
      <c r="EP295" s="5"/>
    </row>
    <row r="296" spans="2:146" ht="44.45" customHeight="1" x14ac:dyDescent="0.2">
      <c r="B296" s="155"/>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c r="AQ296" s="67"/>
      <c r="AR296" s="67"/>
      <c r="AS296" s="67"/>
      <c r="AT296" s="67"/>
      <c r="AU296" s="67"/>
      <c r="AV296" s="67"/>
      <c r="AW296" s="67"/>
      <c r="AX296" s="67"/>
      <c r="AY296" s="67"/>
      <c r="AZ296" s="847"/>
      <c r="BA296" s="847"/>
      <c r="BB296" s="847"/>
      <c r="BC296" s="847"/>
      <c r="BD296" s="847"/>
      <c r="BE296" s="847"/>
      <c r="BF296" s="847"/>
      <c r="BG296" s="847"/>
      <c r="BH296" s="847"/>
      <c r="BI296" s="847"/>
      <c r="BJ296" s="847"/>
      <c r="BK296" s="847"/>
      <c r="BL296" s="847"/>
      <c r="BM296" s="847"/>
      <c r="BN296" s="847"/>
      <c r="BO296" s="847"/>
      <c r="BP296" s="847"/>
      <c r="BQ296" s="847"/>
      <c r="BR296" s="847"/>
      <c r="BS296" s="847"/>
      <c r="BT296" s="847"/>
      <c r="BU296" s="847"/>
      <c r="BV296" s="847"/>
      <c r="BW296" s="847"/>
      <c r="BX296" s="847"/>
      <c r="BY296" s="847"/>
      <c r="BZ296" s="847"/>
      <c r="CA296" s="847"/>
      <c r="CB296" s="847"/>
      <c r="CC296" s="847"/>
      <c r="CD296" s="847"/>
      <c r="CE296" s="847"/>
      <c r="CF296" s="847"/>
      <c r="CG296" s="847"/>
      <c r="CH296" s="847"/>
      <c r="CI296" s="847"/>
      <c r="CJ296" s="847"/>
      <c r="CK296" s="42"/>
      <c r="CL296" s="5"/>
      <c r="CM296" s="5"/>
      <c r="CN296" s="5"/>
      <c r="CO296" s="5"/>
      <c r="CP296" s="5"/>
      <c r="CQ296" s="5"/>
      <c r="CR296" s="5"/>
      <c r="CS296" s="5"/>
      <c r="CT296" s="5"/>
      <c r="CU296" s="5"/>
      <c r="CV296" s="5"/>
      <c r="CW296" s="5"/>
      <c r="CX296" s="5"/>
      <c r="CY296" s="5"/>
      <c r="CZ296" s="5"/>
      <c r="DA296" s="5"/>
      <c r="DB296" s="5"/>
      <c r="DC296" s="5"/>
      <c r="DD296" s="5"/>
      <c r="DE296" s="5"/>
      <c r="DF296" s="5"/>
      <c r="DG296" s="5"/>
      <c r="DH296" s="5"/>
      <c r="DI296" s="5"/>
      <c r="DJ296" s="5"/>
      <c r="DK296" s="5"/>
      <c r="DL296" s="5"/>
      <c r="DM296" s="5"/>
      <c r="DN296" s="5"/>
      <c r="DO296" s="5"/>
      <c r="DP296" s="5"/>
      <c r="DQ296" s="5"/>
      <c r="DR296" s="5"/>
      <c r="DS296" s="5"/>
      <c r="DT296" s="5"/>
      <c r="DU296" s="5"/>
      <c r="DV296" s="5"/>
      <c r="DW296" s="5"/>
      <c r="DX296" s="5"/>
      <c r="DY296" s="5"/>
      <c r="DZ296" s="5"/>
      <c r="EA296" s="5"/>
      <c r="EB296" s="5"/>
      <c r="EC296" s="5"/>
      <c r="ED296" s="5"/>
      <c r="EE296" s="5"/>
      <c r="EF296" s="5"/>
      <c r="EG296" s="5"/>
      <c r="EH296" s="5"/>
      <c r="EI296" s="5"/>
      <c r="EJ296" s="5"/>
      <c r="EK296" s="5"/>
      <c r="EL296" s="5"/>
      <c r="EM296" s="5"/>
      <c r="EN296" s="5"/>
      <c r="EO296" s="5"/>
      <c r="EP296" s="5"/>
    </row>
    <row r="297" spans="2:146" ht="45" customHeight="1" x14ac:dyDescent="0.2">
      <c r="B297" s="155"/>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c r="AQ297" s="67"/>
      <c r="AR297" s="67"/>
      <c r="AS297" s="67"/>
      <c r="AT297" s="67"/>
      <c r="AU297" s="67"/>
      <c r="AV297" s="67"/>
      <c r="AW297" s="67"/>
      <c r="AX297" s="67"/>
      <c r="AY297" s="67"/>
      <c r="AZ297" s="847"/>
      <c r="BA297" s="847"/>
      <c r="BB297" s="847"/>
      <c r="BC297" s="847"/>
      <c r="BD297" s="847"/>
      <c r="BE297" s="847"/>
      <c r="BF297" s="847"/>
      <c r="BG297" s="847"/>
      <c r="BH297" s="847"/>
      <c r="BI297" s="847"/>
      <c r="BJ297" s="847"/>
      <c r="BK297" s="847"/>
      <c r="BL297" s="847"/>
      <c r="BM297" s="847"/>
      <c r="BN297" s="847"/>
      <c r="BO297" s="847"/>
      <c r="BP297" s="847"/>
      <c r="BQ297" s="847"/>
      <c r="BR297" s="847"/>
      <c r="BS297" s="847"/>
      <c r="BT297" s="847"/>
      <c r="BU297" s="847"/>
      <c r="BV297" s="847"/>
      <c r="BW297" s="847"/>
      <c r="BX297" s="847"/>
      <c r="BY297" s="847"/>
      <c r="BZ297" s="847"/>
      <c r="CA297" s="847"/>
      <c r="CB297" s="847"/>
      <c r="CC297" s="847"/>
      <c r="CD297" s="847"/>
      <c r="CE297" s="847"/>
      <c r="CF297" s="847"/>
      <c r="CG297" s="847"/>
      <c r="CH297" s="847"/>
      <c r="CI297" s="847"/>
      <c r="CJ297" s="847"/>
      <c r="CK297" s="42"/>
      <c r="CL297" s="5"/>
      <c r="CM297" s="5"/>
      <c r="CN297" s="5"/>
      <c r="CO297" s="5"/>
      <c r="CP297" s="5"/>
      <c r="CQ297" s="5"/>
      <c r="CR297" s="5"/>
      <c r="CS297" s="5"/>
      <c r="CT297" s="5"/>
      <c r="CU297" s="5"/>
      <c r="CV297" s="5"/>
      <c r="CW297" s="5"/>
      <c r="CX297" s="5"/>
      <c r="CY297" s="5"/>
      <c r="CZ297" s="5"/>
      <c r="DA297" s="5"/>
      <c r="DB297" s="5"/>
      <c r="DC297" s="5"/>
      <c r="DD297" s="5"/>
      <c r="DE297" s="5"/>
      <c r="DF297" s="5"/>
      <c r="DG297" s="5"/>
      <c r="DH297" s="5"/>
      <c r="DI297" s="5"/>
      <c r="DJ297" s="5"/>
      <c r="DK297" s="5"/>
      <c r="DL297" s="5"/>
      <c r="DM297" s="5"/>
      <c r="DN297" s="5"/>
      <c r="DO297" s="5"/>
      <c r="DP297" s="5"/>
      <c r="DQ297" s="5"/>
      <c r="DR297" s="5"/>
      <c r="DS297" s="5"/>
      <c r="DT297" s="5"/>
      <c r="DU297" s="5"/>
      <c r="DV297" s="5"/>
      <c r="DW297" s="5"/>
      <c r="DX297" s="5"/>
      <c r="DY297" s="5"/>
      <c r="DZ297" s="5"/>
      <c r="EA297" s="5"/>
      <c r="EB297" s="5"/>
      <c r="EC297" s="5"/>
      <c r="ED297" s="5"/>
      <c r="EE297" s="5"/>
      <c r="EF297" s="5"/>
      <c r="EG297" s="5"/>
      <c r="EH297" s="5"/>
      <c r="EI297" s="5"/>
      <c r="EJ297" s="5"/>
      <c r="EK297" s="5"/>
      <c r="EL297" s="5"/>
      <c r="EM297" s="5"/>
      <c r="EN297" s="5"/>
      <c r="EO297" s="5"/>
      <c r="EP297" s="5"/>
    </row>
    <row r="298" spans="2:146" ht="74.45" customHeight="1" x14ac:dyDescent="0.2">
      <c r="B298" s="155"/>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c r="AQ298" s="67"/>
      <c r="AR298" s="67"/>
      <c r="AS298" s="67"/>
      <c r="AT298" s="67"/>
      <c r="AU298" s="67"/>
      <c r="AV298" s="67"/>
      <c r="AW298" s="67"/>
      <c r="AX298" s="67"/>
      <c r="AY298" s="67"/>
      <c r="AZ298" s="847"/>
      <c r="BA298" s="847"/>
      <c r="BB298" s="847"/>
      <c r="BC298" s="847"/>
      <c r="BD298" s="847"/>
      <c r="BE298" s="847"/>
      <c r="BF298" s="847"/>
      <c r="BG298" s="847"/>
      <c r="BH298" s="847"/>
      <c r="BI298" s="847"/>
      <c r="BJ298" s="847"/>
      <c r="BK298" s="847"/>
      <c r="BL298" s="847"/>
      <c r="BM298" s="847"/>
      <c r="BN298" s="847"/>
      <c r="BO298" s="847"/>
      <c r="BP298" s="847"/>
      <c r="BQ298" s="847"/>
      <c r="BR298" s="847"/>
      <c r="BS298" s="847"/>
      <c r="BT298" s="847"/>
      <c r="BU298" s="847"/>
      <c r="BV298" s="847"/>
      <c r="BW298" s="847"/>
      <c r="BX298" s="847"/>
      <c r="BY298" s="847"/>
      <c r="BZ298" s="847"/>
      <c r="CA298" s="847"/>
      <c r="CB298" s="847"/>
      <c r="CC298" s="847"/>
      <c r="CD298" s="847"/>
      <c r="CE298" s="847"/>
      <c r="CF298" s="847"/>
      <c r="CG298" s="847"/>
      <c r="CH298" s="847"/>
      <c r="CI298" s="847"/>
      <c r="CJ298" s="847"/>
      <c r="CK298" s="42"/>
      <c r="CL298" s="5"/>
      <c r="CM298" s="5"/>
      <c r="CN298" s="5"/>
      <c r="CO298" s="5"/>
      <c r="CP298" s="5"/>
      <c r="CQ298" s="5"/>
      <c r="CR298" s="5"/>
      <c r="CS298" s="5"/>
      <c r="CT298" s="5"/>
      <c r="CU298" s="5"/>
      <c r="CV298" s="5"/>
      <c r="CW298" s="5"/>
      <c r="CX298" s="5"/>
      <c r="CY298" s="5"/>
      <c r="CZ298" s="5"/>
      <c r="DA298" s="5"/>
      <c r="DB298" s="5"/>
      <c r="DC298" s="5"/>
      <c r="DD298" s="5"/>
      <c r="DE298" s="5"/>
      <c r="DF298" s="5"/>
      <c r="DG298" s="5"/>
      <c r="DH298" s="5"/>
      <c r="DI298" s="5"/>
      <c r="DJ298" s="5"/>
      <c r="DK298" s="5"/>
      <c r="DL298" s="5"/>
      <c r="DM298" s="5"/>
      <c r="DN298" s="5"/>
      <c r="DO298" s="5"/>
      <c r="DP298" s="5"/>
      <c r="DQ298" s="5"/>
      <c r="DR298" s="5"/>
      <c r="DS298" s="5"/>
      <c r="DT298" s="5"/>
      <c r="DU298" s="5"/>
      <c r="DV298" s="5"/>
      <c r="DW298" s="5"/>
      <c r="DX298" s="5"/>
      <c r="DY298" s="5"/>
      <c r="DZ298" s="5"/>
      <c r="EA298" s="5"/>
      <c r="EB298" s="5"/>
      <c r="EC298" s="5"/>
      <c r="ED298" s="5"/>
      <c r="EE298" s="5"/>
      <c r="EF298" s="5"/>
      <c r="EG298" s="5"/>
      <c r="EH298" s="5"/>
      <c r="EI298" s="5"/>
      <c r="EJ298" s="5"/>
      <c r="EK298" s="5"/>
      <c r="EL298" s="5"/>
      <c r="EM298" s="5"/>
      <c r="EN298" s="5"/>
      <c r="EO298" s="5"/>
      <c r="EP298" s="5"/>
    </row>
    <row r="299" spans="2:146" ht="34.5" customHeight="1" x14ac:dyDescent="0.2">
      <c r="B299" s="155"/>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c r="AQ299" s="67"/>
      <c r="AR299" s="67"/>
      <c r="AS299" s="67"/>
      <c r="AT299" s="67"/>
      <c r="AU299" s="67"/>
      <c r="AV299" s="67"/>
      <c r="AW299" s="67"/>
      <c r="AX299" s="67"/>
      <c r="AY299" s="67"/>
      <c r="AZ299" s="847"/>
      <c r="BA299" s="847"/>
      <c r="BB299" s="847"/>
      <c r="BC299" s="847"/>
      <c r="BD299" s="847"/>
      <c r="BE299" s="847"/>
      <c r="BF299" s="847"/>
      <c r="BG299" s="847"/>
      <c r="BH299" s="847"/>
      <c r="BI299" s="847"/>
      <c r="BJ299" s="847"/>
      <c r="BK299" s="847"/>
      <c r="BL299" s="847"/>
      <c r="BM299" s="847"/>
      <c r="BN299" s="847"/>
      <c r="BO299" s="847"/>
      <c r="BP299" s="847"/>
      <c r="BQ299" s="847"/>
      <c r="BR299" s="847"/>
      <c r="BS299" s="847"/>
      <c r="BT299" s="847"/>
      <c r="BU299" s="847"/>
      <c r="BV299" s="847"/>
      <c r="BW299" s="847"/>
      <c r="BX299" s="847"/>
      <c r="BY299" s="847"/>
      <c r="BZ299" s="847"/>
      <c r="CA299" s="847"/>
      <c r="CB299" s="847"/>
      <c r="CC299" s="847"/>
      <c r="CD299" s="847"/>
      <c r="CE299" s="847"/>
      <c r="CF299" s="847"/>
      <c r="CG299" s="847"/>
      <c r="CH299" s="847"/>
      <c r="CI299" s="847"/>
      <c r="CJ299" s="847"/>
      <c r="CK299" s="42"/>
      <c r="CL299" s="5"/>
      <c r="CM299" s="5"/>
      <c r="CN299" s="5"/>
      <c r="CO299" s="5"/>
      <c r="CP299" s="5"/>
      <c r="CQ299" s="5"/>
      <c r="CR299" s="5"/>
      <c r="CS299" s="5"/>
      <c r="CT299" s="5"/>
      <c r="CU299" s="5"/>
      <c r="CV299" s="5"/>
      <c r="CW299" s="5"/>
      <c r="CX299" s="5"/>
      <c r="CY299" s="5"/>
      <c r="CZ299" s="5"/>
      <c r="DA299" s="5"/>
      <c r="DB299" s="5"/>
      <c r="DC299" s="5"/>
      <c r="DD299" s="5"/>
      <c r="DE299" s="5"/>
      <c r="DF299" s="5"/>
      <c r="DG299" s="5"/>
      <c r="DH299" s="5"/>
      <c r="DI299" s="5"/>
      <c r="DJ299" s="5"/>
      <c r="DK299" s="5"/>
      <c r="DL299" s="5"/>
      <c r="DM299" s="5"/>
      <c r="DN299" s="5"/>
      <c r="DO299" s="5"/>
      <c r="DP299" s="5"/>
      <c r="DQ299" s="5"/>
      <c r="DR299" s="5"/>
      <c r="DS299" s="5"/>
      <c r="DT299" s="5"/>
      <c r="DU299" s="5"/>
      <c r="DV299" s="5"/>
      <c r="DW299" s="5"/>
      <c r="DX299" s="5"/>
      <c r="DY299" s="5"/>
      <c r="DZ299" s="5"/>
      <c r="EA299" s="5"/>
      <c r="EB299" s="5"/>
      <c r="EC299" s="5"/>
      <c r="ED299" s="5"/>
      <c r="EE299" s="5"/>
      <c r="EF299" s="5"/>
      <c r="EG299" s="5"/>
      <c r="EH299" s="5"/>
      <c r="EI299" s="5"/>
      <c r="EJ299" s="5"/>
      <c r="EK299" s="5"/>
      <c r="EL299" s="5"/>
      <c r="EM299" s="5"/>
      <c r="EN299" s="5"/>
      <c r="EO299" s="5"/>
      <c r="EP299" s="5"/>
    </row>
    <row r="300" spans="2:146" ht="74.45" customHeight="1" x14ac:dyDescent="0.2">
      <c r="B300" s="155"/>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c r="AQ300" s="67"/>
      <c r="AR300" s="67"/>
      <c r="AS300" s="67"/>
      <c r="AT300" s="67"/>
      <c r="AU300" s="67"/>
      <c r="AV300" s="67"/>
      <c r="AW300" s="67"/>
      <c r="AX300" s="67"/>
      <c r="AY300" s="67"/>
      <c r="AZ300" s="847"/>
      <c r="BA300" s="847"/>
      <c r="BB300" s="847"/>
      <c r="BC300" s="847"/>
      <c r="BD300" s="847"/>
      <c r="BE300" s="847"/>
      <c r="BF300" s="847"/>
      <c r="BG300" s="847"/>
      <c r="BH300" s="847"/>
      <c r="BI300" s="847"/>
      <c r="BJ300" s="847"/>
      <c r="BK300" s="847"/>
      <c r="BL300" s="847"/>
      <c r="BM300" s="847"/>
      <c r="BN300" s="847"/>
      <c r="BO300" s="847"/>
      <c r="BP300" s="847"/>
      <c r="BQ300" s="847"/>
      <c r="BR300" s="847"/>
      <c r="BS300" s="847"/>
      <c r="BT300" s="847"/>
      <c r="BU300" s="847"/>
      <c r="BV300" s="847"/>
      <c r="BW300" s="847"/>
      <c r="BX300" s="847"/>
      <c r="BY300" s="847"/>
      <c r="BZ300" s="847"/>
      <c r="CA300" s="847"/>
      <c r="CB300" s="847"/>
      <c r="CC300" s="847"/>
      <c r="CD300" s="847"/>
      <c r="CE300" s="847"/>
      <c r="CF300" s="847"/>
      <c r="CG300" s="847"/>
      <c r="CH300" s="847"/>
      <c r="CI300" s="847"/>
      <c r="CJ300" s="847"/>
      <c r="CK300" s="42"/>
      <c r="CL300" s="5"/>
      <c r="CM300" s="5"/>
      <c r="CN300" s="5"/>
      <c r="CO300" s="5"/>
      <c r="CP300" s="5"/>
      <c r="CQ300" s="5"/>
      <c r="CR300" s="5"/>
      <c r="CS300" s="5"/>
      <c r="CT300" s="5"/>
      <c r="CU300" s="5"/>
      <c r="CV300" s="5"/>
      <c r="CW300" s="5"/>
      <c r="CX300" s="5"/>
      <c r="CY300" s="5"/>
      <c r="CZ300" s="5"/>
      <c r="DA300" s="5"/>
      <c r="DB300" s="5"/>
      <c r="DC300" s="5"/>
      <c r="DD300" s="5"/>
      <c r="DE300" s="5"/>
      <c r="DF300" s="5"/>
      <c r="DG300" s="5"/>
      <c r="DH300" s="5"/>
      <c r="DI300" s="5"/>
      <c r="DJ300" s="5"/>
      <c r="DK300" s="5"/>
      <c r="DL300" s="5"/>
      <c r="DM300" s="5"/>
      <c r="DN300" s="5"/>
      <c r="DO300" s="5"/>
      <c r="DP300" s="5"/>
      <c r="DQ300" s="5"/>
      <c r="DR300" s="5"/>
      <c r="DS300" s="5"/>
      <c r="DT300" s="5"/>
      <c r="DU300" s="5"/>
      <c r="DV300" s="5"/>
      <c r="DW300" s="5"/>
      <c r="DX300" s="5"/>
      <c r="DY300" s="5"/>
      <c r="DZ300" s="5"/>
      <c r="EA300" s="5"/>
      <c r="EB300" s="5"/>
      <c r="EC300" s="5"/>
      <c r="ED300" s="5"/>
      <c r="EE300" s="5"/>
      <c r="EF300" s="5"/>
      <c r="EG300" s="5"/>
      <c r="EH300" s="5"/>
      <c r="EI300" s="5"/>
      <c r="EJ300" s="5"/>
      <c r="EK300" s="5"/>
      <c r="EL300" s="5"/>
      <c r="EM300" s="5"/>
      <c r="EN300" s="5"/>
      <c r="EO300" s="5"/>
      <c r="EP300" s="5"/>
    </row>
    <row r="301" spans="2:146" ht="87.95" customHeight="1" x14ac:dyDescent="0.2">
      <c r="B301" s="155"/>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c r="AQ301" s="67"/>
      <c r="AR301" s="67"/>
      <c r="AS301" s="67"/>
      <c r="AT301" s="67"/>
      <c r="AU301" s="67"/>
      <c r="AV301" s="67"/>
      <c r="AW301" s="67"/>
      <c r="AX301" s="67"/>
      <c r="AY301" s="67"/>
      <c r="AZ301" s="847"/>
      <c r="BA301" s="847"/>
      <c r="BB301" s="847"/>
      <c r="BC301" s="847"/>
      <c r="BD301" s="847"/>
      <c r="BE301" s="847"/>
      <c r="BF301" s="847"/>
      <c r="BG301" s="847"/>
      <c r="BH301" s="847"/>
      <c r="BI301" s="847"/>
      <c r="BJ301" s="847"/>
      <c r="BK301" s="847"/>
      <c r="BL301" s="847"/>
      <c r="BM301" s="847"/>
      <c r="BN301" s="847"/>
      <c r="BO301" s="847"/>
      <c r="BP301" s="847"/>
      <c r="BQ301" s="847"/>
      <c r="BR301" s="847"/>
      <c r="BS301" s="847"/>
      <c r="BT301" s="847"/>
      <c r="BU301" s="847"/>
      <c r="BV301" s="847"/>
      <c r="BW301" s="847"/>
      <c r="BX301" s="847"/>
      <c r="BY301" s="847"/>
      <c r="BZ301" s="847"/>
      <c r="CA301" s="847"/>
      <c r="CB301" s="847"/>
      <c r="CC301" s="847"/>
      <c r="CD301" s="847"/>
      <c r="CE301" s="847"/>
      <c r="CF301" s="847"/>
      <c r="CG301" s="847"/>
      <c r="CH301" s="847"/>
      <c r="CI301" s="847"/>
      <c r="CJ301" s="847"/>
      <c r="CK301" s="42"/>
      <c r="CL301" s="5"/>
      <c r="CM301" s="5"/>
      <c r="CN301" s="5"/>
      <c r="CO301" s="5"/>
      <c r="CP301" s="5"/>
      <c r="CQ301" s="5"/>
      <c r="CR301" s="5"/>
      <c r="CS301" s="5"/>
      <c r="CT301" s="5"/>
      <c r="CU301" s="5"/>
      <c r="CV301" s="5"/>
      <c r="CW301" s="5"/>
      <c r="CX301" s="5"/>
      <c r="CY301" s="5"/>
      <c r="CZ301" s="5"/>
      <c r="DA301" s="5"/>
      <c r="DB301" s="5"/>
      <c r="DC301" s="5"/>
      <c r="DD301" s="5"/>
      <c r="DE301" s="5"/>
      <c r="DF301" s="5"/>
      <c r="DG301" s="5"/>
      <c r="DH301" s="5"/>
      <c r="DI301" s="5"/>
      <c r="DJ301" s="5"/>
      <c r="DK301" s="5"/>
      <c r="DL301" s="5"/>
      <c r="DM301" s="5"/>
      <c r="DN301" s="5"/>
      <c r="DO301" s="5"/>
      <c r="DP301" s="5"/>
      <c r="DQ301" s="5"/>
      <c r="DR301" s="5"/>
      <c r="DS301" s="5"/>
      <c r="DT301" s="5"/>
      <c r="DU301" s="5"/>
      <c r="DV301" s="5"/>
      <c r="DW301" s="5"/>
      <c r="DX301" s="5"/>
      <c r="DY301" s="5"/>
      <c r="DZ301" s="5"/>
      <c r="EA301" s="5"/>
      <c r="EB301" s="5"/>
      <c r="EC301" s="5"/>
      <c r="ED301" s="5"/>
      <c r="EE301" s="5"/>
      <c r="EF301" s="5"/>
      <c r="EG301" s="5"/>
      <c r="EH301" s="5"/>
      <c r="EI301" s="5"/>
      <c r="EJ301" s="5"/>
      <c r="EK301" s="5"/>
      <c r="EL301" s="5"/>
      <c r="EM301" s="5"/>
      <c r="EN301" s="5"/>
      <c r="EO301" s="5"/>
      <c r="EP301" s="5"/>
    </row>
    <row r="302" spans="2:146" ht="56.45" customHeight="1" x14ac:dyDescent="0.2">
      <c r="B302" s="155"/>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c r="AQ302" s="67"/>
      <c r="AR302" s="67"/>
      <c r="AS302" s="67"/>
      <c r="AT302" s="67"/>
      <c r="AU302" s="67"/>
      <c r="AV302" s="67"/>
      <c r="AW302" s="67"/>
      <c r="AX302" s="67"/>
      <c r="AY302" s="67"/>
      <c r="AZ302" s="847"/>
      <c r="BA302" s="847"/>
      <c r="BB302" s="847"/>
      <c r="BC302" s="847"/>
      <c r="BD302" s="847"/>
      <c r="BE302" s="847"/>
      <c r="BF302" s="847"/>
      <c r="BG302" s="847"/>
      <c r="BH302" s="847"/>
      <c r="BI302" s="847"/>
      <c r="BJ302" s="847"/>
      <c r="BK302" s="847"/>
      <c r="BL302" s="847"/>
      <c r="BM302" s="847"/>
      <c r="BN302" s="847"/>
      <c r="BO302" s="847"/>
      <c r="BP302" s="847"/>
      <c r="BQ302" s="847"/>
      <c r="BR302" s="847"/>
      <c r="BS302" s="847"/>
      <c r="BT302" s="847"/>
      <c r="BU302" s="847"/>
      <c r="BV302" s="847"/>
      <c r="BW302" s="847"/>
      <c r="BX302" s="847"/>
      <c r="BY302" s="847"/>
      <c r="BZ302" s="847"/>
      <c r="CA302" s="847"/>
      <c r="CB302" s="847"/>
      <c r="CC302" s="847"/>
      <c r="CD302" s="847"/>
      <c r="CE302" s="847"/>
      <c r="CF302" s="847"/>
      <c r="CG302" s="847"/>
      <c r="CH302" s="847"/>
      <c r="CI302" s="847"/>
      <c r="CJ302" s="847"/>
      <c r="CK302" s="42"/>
      <c r="CL302" s="5"/>
      <c r="CM302" s="5"/>
      <c r="CN302" s="5"/>
      <c r="CO302" s="5"/>
      <c r="CP302" s="5"/>
      <c r="CQ302" s="5"/>
      <c r="CR302" s="5"/>
      <c r="CS302" s="5"/>
      <c r="CT302" s="5"/>
      <c r="CU302" s="5"/>
      <c r="CV302" s="5"/>
      <c r="CW302" s="5"/>
      <c r="CX302" s="5"/>
      <c r="CY302" s="5"/>
      <c r="CZ302" s="5"/>
      <c r="DA302" s="5"/>
      <c r="DB302" s="5"/>
      <c r="DC302" s="5"/>
      <c r="DD302" s="5"/>
      <c r="DE302" s="5"/>
      <c r="DF302" s="5"/>
      <c r="DG302" s="5"/>
      <c r="DH302" s="5"/>
      <c r="DI302" s="5"/>
      <c r="DJ302" s="5"/>
      <c r="DK302" s="5"/>
      <c r="DL302" s="5"/>
      <c r="DM302" s="5"/>
      <c r="DN302" s="5"/>
      <c r="DO302" s="5"/>
      <c r="DP302" s="5"/>
      <c r="DQ302" s="5"/>
      <c r="DR302" s="5"/>
      <c r="DS302" s="5"/>
      <c r="DT302" s="5"/>
      <c r="DU302" s="5"/>
      <c r="DV302" s="5"/>
      <c r="DW302" s="5"/>
      <c r="DX302" s="5"/>
      <c r="DY302" s="5"/>
      <c r="DZ302" s="5"/>
      <c r="EA302" s="5"/>
      <c r="EB302" s="5"/>
      <c r="EC302" s="5"/>
      <c r="ED302" s="5"/>
      <c r="EE302" s="5"/>
      <c r="EF302" s="5"/>
      <c r="EG302" s="5"/>
      <c r="EH302" s="5"/>
      <c r="EI302" s="5"/>
      <c r="EJ302" s="5"/>
      <c r="EK302" s="5"/>
      <c r="EL302" s="5"/>
      <c r="EM302" s="5"/>
      <c r="EN302" s="5"/>
      <c r="EO302" s="5"/>
      <c r="EP302" s="5"/>
    </row>
    <row r="303" spans="2:146" ht="41.45" customHeight="1" x14ac:dyDescent="0.2">
      <c r="B303" s="155"/>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c r="AQ303" s="67"/>
      <c r="AR303" s="67"/>
      <c r="AS303" s="67"/>
      <c r="AT303" s="67"/>
      <c r="AU303" s="67"/>
      <c r="AV303" s="67"/>
      <c r="AW303" s="67"/>
      <c r="AX303" s="67"/>
      <c r="AY303" s="67"/>
      <c r="AZ303" s="847"/>
      <c r="BA303" s="847"/>
      <c r="BB303" s="847"/>
      <c r="BC303" s="847"/>
      <c r="BD303" s="847"/>
      <c r="BE303" s="847"/>
      <c r="BF303" s="847"/>
      <c r="BG303" s="847"/>
      <c r="BH303" s="847"/>
      <c r="BI303" s="847"/>
      <c r="BJ303" s="847"/>
      <c r="BK303" s="847"/>
      <c r="BL303" s="847"/>
      <c r="BM303" s="847"/>
      <c r="BN303" s="847"/>
      <c r="BO303" s="847"/>
      <c r="BP303" s="847"/>
      <c r="BQ303" s="847"/>
      <c r="BR303" s="847"/>
      <c r="BS303" s="847"/>
      <c r="BT303" s="847"/>
      <c r="BU303" s="847"/>
      <c r="BV303" s="847"/>
      <c r="BW303" s="847"/>
      <c r="BX303" s="847"/>
      <c r="BY303" s="847"/>
      <c r="BZ303" s="847"/>
      <c r="CA303" s="847"/>
      <c r="CB303" s="847"/>
      <c r="CC303" s="847"/>
      <c r="CD303" s="847"/>
      <c r="CE303" s="847"/>
      <c r="CF303" s="847"/>
      <c r="CG303" s="847"/>
      <c r="CH303" s="847"/>
      <c r="CI303" s="847"/>
      <c r="CJ303" s="847"/>
      <c r="CK303" s="42"/>
      <c r="CL303" s="5"/>
      <c r="CM303" s="5"/>
      <c r="CN303" s="5"/>
      <c r="CO303" s="5"/>
      <c r="CP303" s="5"/>
      <c r="CQ303" s="5"/>
      <c r="CR303" s="5"/>
      <c r="CS303" s="5"/>
      <c r="CT303" s="5"/>
      <c r="CU303" s="5"/>
      <c r="CV303" s="5"/>
      <c r="CW303" s="5"/>
      <c r="CX303" s="5"/>
      <c r="CY303" s="5"/>
      <c r="CZ303" s="5"/>
      <c r="DA303" s="5"/>
      <c r="DB303" s="5"/>
      <c r="DC303" s="5"/>
      <c r="DD303" s="5"/>
      <c r="DE303" s="5"/>
      <c r="DF303" s="5"/>
      <c r="DG303" s="5"/>
      <c r="DH303" s="5"/>
      <c r="DI303" s="5"/>
      <c r="DJ303" s="5"/>
      <c r="DK303" s="5"/>
      <c r="DL303" s="5"/>
      <c r="DM303" s="5"/>
      <c r="DN303" s="5"/>
      <c r="DO303" s="5"/>
      <c r="DP303" s="5"/>
      <c r="DQ303" s="5"/>
      <c r="DR303" s="5"/>
      <c r="DS303" s="5"/>
      <c r="DT303" s="5"/>
      <c r="DU303" s="5"/>
      <c r="DV303" s="5"/>
      <c r="DW303" s="5"/>
      <c r="DX303" s="5"/>
      <c r="DY303" s="5"/>
      <c r="DZ303" s="5"/>
      <c r="EA303" s="5"/>
      <c r="EB303" s="5"/>
      <c r="EC303" s="5"/>
      <c r="ED303" s="5"/>
      <c r="EE303" s="5"/>
      <c r="EF303" s="5"/>
      <c r="EG303" s="5"/>
      <c r="EH303" s="5"/>
      <c r="EI303" s="5"/>
      <c r="EJ303" s="5"/>
      <c r="EK303" s="5"/>
      <c r="EL303" s="5"/>
      <c r="EM303" s="5"/>
      <c r="EN303" s="5"/>
      <c r="EO303" s="5"/>
      <c r="EP303" s="5"/>
    </row>
    <row r="304" spans="2:146" ht="55.5" customHeight="1" x14ac:dyDescent="0.2">
      <c r="B304" s="155"/>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c r="AQ304" s="67"/>
      <c r="AR304" s="67"/>
      <c r="AS304" s="67"/>
      <c r="AT304" s="67"/>
      <c r="AU304" s="67"/>
      <c r="AV304" s="67"/>
      <c r="AW304" s="67"/>
      <c r="AX304" s="67"/>
      <c r="AY304" s="67"/>
      <c r="AZ304" s="847"/>
      <c r="BA304" s="847"/>
      <c r="BB304" s="847"/>
      <c r="BC304" s="847"/>
      <c r="BD304" s="847"/>
      <c r="BE304" s="847"/>
      <c r="BF304" s="847"/>
      <c r="BG304" s="847"/>
      <c r="BH304" s="847"/>
      <c r="BI304" s="847"/>
      <c r="BJ304" s="847"/>
      <c r="BK304" s="847"/>
      <c r="BL304" s="847"/>
      <c r="BM304" s="847"/>
      <c r="BN304" s="847"/>
      <c r="BO304" s="847"/>
      <c r="BP304" s="847"/>
      <c r="BQ304" s="847"/>
      <c r="BR304" s="847"/>
      <c r="BS304" s="847"/>
      <c r="BT304" s="847"/>
      <c r="BU304" s="847"/>
      <c r="BV304" s="847"/>
      <c r="BW304" s="847"/>
      <c r="BX304" s="847"/>
      <c r="BY304" s="847"/>
      <c r="BZ304" s="847"/>
      <c r="CA304" s="847"/>
      <c r="CB304" s="847"/>
      <c r="CC304" s="847"/>
      <c r="CD304" s="847"/>
      <c r="CE304" s="847"/>
      <c r="CF304" s="847"/>
      <c r="CG304" s="847"/>
      <c r="CH304" s="847"/>
      <c r="CI304" s="847"/>
      <c r="CJ304" s="847"/>
      <c r="CK304" s="42"/>
      <c r="CL304" s="5"/>
      <c r="CM304" s="5"/>
      <c r="CN304" s="5"/>
      <c r="CO304" s="5"/>
      <c r="CP304" s="5"/>
      <c r="CQ304" s="5"/>
      <c r="CR304" s="5"/>
      <c r="CS304" s="5"/>
      <c r="CT304" s="5"/>
      <c r="CU304" s="5"/>
      <c r="CV304" s="5"/>
      <c r="CW304" s="5"/>
      <c r="CX304" s="5"/>
      <c r="CY304" s="5"/>
      <c r="CZ304" s="5"/>
      <c r="DA304" s="5"/>
      <c r="DB304" s="5"/>
      <c r="DC304" s="5"/>
      <c r="DD304" s="5"/>
      <c r="DE304" s="5"/>
      <c r="DF304" s="5"/>
      <c r="DG304" s="5"/>
      <c r="DH304" s="5"/>
      <c r="DI304" s="5"/>
      <c r="DJ304" s="5"/>
      <c r="DK304" s="5"/>
      <c r="DL304" s="5"/>
      <c r="DM304" s="5"/>
      <c r="DN304" s="5"/>
      <c r="DO304" s="5"/>
      <c r="DP304" s="5"/>
      <c r="DQ304" s="5"/>
      <c r="DR304" s="5"/>
      <c r="DS304" s="5"/>
      <c r="DT304" s="5"/>
      <c r="DU304" s="5"/>
      <c r="DV304" s="5"/>
      <c r="DW304" s="5"/>
      <c r="DX304" s="5"/>
      <c r="DY304" s="5"/>
      <c r="DZ304" s="5"/>
      <c r="EA304" s="5"/>
      <c r="EB304" s="5"/>
      <c r="EC304" s="5"/>
      <c r="ED304" s="5"/>
      <c r="EE304" s="5"/>
      <c r="EF304" s="5"/>
      <c r="EG304" s="5"/>
      <c r="EH304" s="5"/>
      <c r="EI304" s="5"/>
      <c r="EJ304" s="5"/>
      <c r="EK304" s="5"/>
      <c r="EL304" s="5"/>
      <c r="EM304" s="5"/>
      <c r="EN304" s="5"/>
      <c r="EO304" s="5"/>
      <c r="EP304" s="5"/>
    </row>
    <row r="305" spans="2:146" ht="60" customHeight="1" x14ac:dyDescent="0.2">
      <c r="B305" s="155"/>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c r="AQ305" s="67"/>
      <c r="AR305" s="67"/>
      <c r="AS305" s="67"/>
      <c r="AT305" s="67"/>
      <c r="AU305" s="67"/>
      <c r="AV305" s="67"/>
      <c r="AW305" s="67"/>
      <c r="AX305" s="67"/>
      <c r="AY305" s="67"/>
      <c r="AZ305" s="847"/>
      <c r="BA305" s="847"/>
      <c r="BB305" s="847"/>
      <c r="BC305" s="847"/>
      <c r="BD305" s="847"/>
      <c r="BE305" s="847"/>
      <c r="BF305" s="847"/>
      <c r="BG305" s="847"/>
      <c r="BH305" s="847"/>
      <c r="BI305" s="847"/>
      <c r="BJ305" s="847"/>
      <c r="BK305" s="847"/>
      <c r="BL305" s="847"/>
      <c r="BM305" s="847"/>
      <c r="BN305" s="847"/>
      <c r="BO305" s="847"/>
      <c r="BP305" s="847"/>
      <c r="BQ305" s="847"/>
      <c r="BR305" s="847"/>
      <c r="BS305" s="847"/>
      <c r="BT305" s="847"/>
      <c r="BU305" s="847"/>
      <c r="BV305" s="847"/>
      <c r="BW305" s="847"/>
      <c r="BX305" s="847"/>
      <c r="BY305" s="847"/>
      <c r="BZ305" s="847"/>
      <c r="CA305" s="42"/>
      <c r="CB305" s="5"/>
      <c r="CC305" s="5"/>
      <c r="CD305" s="5"/>
      <c r="CE305" s="5"/>
      <c r="CF305" s="5"/>
      <c r="CG305" s="5"/>
      <c r="CH305" s="5"/>
      <c r="CI305" s="5"/>
      <c r="CJ305" s="5"/>
      <c r="CK305" s="5"/>
      <c r="CL305" s="5"/>
      <c r="CM305" s="5"/>
      <c r="CN305" s="5"/>
      <c r="CO305" s="5"/>
      <c r="CP305" s="5"/>
      <c r="CQ305" s="5"/>
      <c r="CR305" s="5"/>
      <c r="CS305" s="5"/>
      <c r="CT305" s="5"/>
      <c r="CU305" s="5"/>
      <c r="CV305" s="5"/>
      <c r="CW305" s="5"/>
      <c r="CX305" s="5"/>
      <c r="CY305" s="5"/>
      <c r="CZ305" s="5"/>
      <c r="DA305" s="5"/>
      <c r="DB305" s="5"/>
      <c r="DC305" s="5"/>
      <c r="DD305" s="5"/>
      <c r="DE305" s="5"/>
      <c r="DF305" s="5"/>
      <c r="DG305" s="5"/>
      <c r="DH305" s="5"/>
      <c r="DI305" s="5"/>
      <c r="DJ305" s="5"/>
      <c r="DK305" s="5"/>
      <c r="DL305" s="5"/>
      <c r="DM305" s="5"/>
      <c r="DN305" s="5"/>
      <c r="DO305" s="5"/>
      <c r="DP305" s="5"/>
      <c r="DQ305" s="5"/>
      <c r="DR305" s="5"/>
      <c r="DS305" s="5"/>
      <c r="DT305" s="5"/>
      <c r="DU305" s="5"/>
      <c r="DV305" s="5"/>
      <c r="DW305" s="5"/>
      <c r="DX305" s="5"/>
      <c r="DY305" s="5"/>
      <c r="DZ305" s="5"/>
      <c r="EA305" s="5"/>
      <c r="EB305" s="5"/>
      <c r="EC305" s="5"/>
      <c r="ED305" s="5"/>
      <c r="EE305" s="5"/>
      <c r="EF305" s="5"/>
      <c r="EG305" s="5"/>
      <c r="EH305" s="5"/>
      <c r="EI305" s="5"/>
      <c r="EJ305" s="5"/>
      <c r="EK305" s="5"/>
      <c r="EL305" s="5"/>
      <c r="EM305" s="5"/>
      <c r="EN305" s="5"/>
      <c r="EO305" s="5"/>
      <c r="EP305" s="5"/>
    </row>
    <row r="306" spans="2:146" ht="81" customHeight="1" x14ac:dyDescent="0.2">
      <c r="B306" s="155"/>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c r="AQ306" s="67"/>
      <c r="AR306" s="67"/>
      <c r="AS306" s="67"/>
      <c r="AT306" s="67"/>
      <c r="AU306" s="67"/>
      <c r="AV306" s="67"/>
      <c r="AW306" s="67"/>
      <c r="AX306" s="67"/>
      <c r="AY306" s="67"/>
      <c r="AZ306" s="847"/>
      <c r="BA306" s="847"/>
      <c r="BB306" s="847"/>
      <c r="BC306" s="847"/>
      <c r="BD306" s="847"/>
      <c r="BE306" s="847"/>
      <c r="BF306" s="847"/>
      <c r="BG306" s="847"/>
      <c r="BH306" s="847"/>
      <c r="BI306" s="847"/>
      <c r="BJ306" s="847"/>
      <c r="BK306" s="847"/>
      <c r="BL306" s="847"/>
      <c r="BM306" s="847"/>
      <c r="BN306" s="847"/>
      <c r="BO306" s="847"/>
      <c r="BP306" s="847"/>
      <c r="BQ306" s="847"/>
      <c r="BR306" s="847"/>
      <c r="BS306" s="847"/>
      <c r="BT306" s="847"/>
      <c r="BU306" s="847"/>
      <c r="BV306" s="847"/>
      <c r="BW306" s="847"/>
      <c r="BX306" s="847"/>
      <c r="BY306" s="847"/>
      <c r="BZ306" s="847"/>
      <c r="CA306" s="42"/>
      <c r="CB306" s="5"/>
      <c r="CC306" s="5"/>
      <c r="CD306" s="5"/>
      <c r="CE306" s="5"/>
      <c r="CF306" s="5"/>
      <c r="CG306" s="5"/>
      <c r="CH306" s="5"/>
      <c r="CI306" s="5"/>
      <c r="CJ306" s="5"/>
      <c r="CK306" s="5"/>
      <c r="CL306" s="5"/>
      <c r="CM306" s="5"/>
      <c r="CN306" s="5"/>
      <c r="CO306" s="5"/>
      <c r="CP306" s="5"/>
      <c r="CQ306" s="5"/>
      <c r="CR306" s="5"/>
      <c r="CS306" s="5"/>
      <c r="CT306" s="5"/>
      <c r="CU306" s="5"/>
      <c r="CV306" s="5"/>
      <c r="CW306" s="5"/>
      <c r="CX306" s="5"/>
      <c r="CY306" s="5"/>
      <c r="CZ306" s="5"/>
      <c r="DA306" s="5"/>
      <c r="DB306" s="5"/>
      <c r="DC306" s="5"/>
      <c r="DD306" s="5"/>
      <c r="DE306" s="5"/>
      <c r="DF306" s="5"/>
      <c r="DG306" s="5"/>
      <c r="DH306" s="5"/>
      <c r="DI306" s="5"/>
      <c r="DJ306" s="5"/>
      <c r="DK306" s="5"/>
      <c r="DL306" s="5"/>
      <c r="DM306" s="5"/>
      <c r="DN306" s="5"/>
      <c r="DO306" s="5"/>
      <c r="DP306" s="5"/>
      <c r="DQ306" s="5"/>
      <c r="DR306" s="5"/>
      <c r="DS306" s="5"/>
      <c r="DT306" s="5"/>
      <c r="DU306" s="5"/>
      <c r="DV306" s="5"/>
      <c r="DW306" s="5"/>
      <c r="DX306" s="5"/>
      <c r="DY306" s="5"/>
      <c r="DZ306" s="5"/>
      <c r="EA306" s="5"/>
      <c r="EB306" s="5"/>
      <c r="EC306" s="5"/>
      <c r="ED306" s="5"/>
      <c r="EE306" s="5"/>
      <c r="EF306" s="5"/>
    </row>
    <row r="307" spans="2:146" ht="15" customHeight="1" x14ac:dyDescent="0.2">
      <c r="B307" s="155"/>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c r="AQ307" s="67"/>
      <c r="AR307" s="67"/>
      <c r="AS307" s="67"/>
      <c r="AT307" s="67"/>
      <c r="AU307" s="67"/>
      <c r="AV307" s="67"/>
      <c r="AW307" s="67"/>
      <c r="AX307" s="67"/>
      <c r="AY307" s="67"/>
      <c r="AZ307" s="847"/>
      <c r="BA307" s="847"/>
      <c r="BB307" s="847"/>
      <c r="BC307" s="847"/>
      <c r="BD307" s="847"/>
      <c r="BE307" s="847"/>
      <c r="BF307" s="847"/>
      <c r="BG307" s="847"/>
      <c r="BH307" s="847"/>
      <c r="BI307" s="847"/>
      <c r="BJ307" s="847"/>
      <c r="BK307" s="847"/>
      <c r="BL307" s="847"/>
      <c r="BM307" s="847"/>
      <c r="BN307" s="847"/>
      <c r="BO307" s="847"/>
      <c r="BP307" s="847"/>
      <c r="BQ307" s="847"/>
      <c r="BR307" s="847"/>
      <c r="BS307" s="847"/>
      <c r="BT307" s="847"/>
      <c r="BU307" s="847"/>
      <c r="BV307" s="847"/>
      <c r="BW307" s="847"/>
      <c r="BX307" s="847"/>
      <c r="BY307" s="847"/>
      <c r="BZ307" s="847"/>
      <c r="CA307" s="42"/>
      <c r="CB307" s="5"/>
      <c r="CC307" s="5"/>
      <c r="CD307" s="5"/>
      <c r="CE307" s="5"/>
      <c r="CF307" s="5"/>
      <c r="CG307" s="5"/>
      <c r="CH307" s="5"/>
      <c r="CI307" s="5"/>
      <c r="CJ307" s="5"/>
      <c r="CK307" s="5"/>
      <c r="CL307" s="5"/>
      <c r="CM307" s="5"/>
      <c r="CN307" s="5"/>
      <c r="CO307" s="5"/>
      <c r="CP307" s="5"/>
      <c r="CQ307" s="5"/>
      <c r="CR307" s="5"/>
      <c r="CS307" s="5"/>
      <c r="CT307" s="5"/>
      <c r="CU307" s="5"/>
      <c r="CV307" s="5"/>
      <c r="CW307" s="5"/>
      <c r="CX307" s="5"/>
      <c r="CY307" s="5"/>
      <c r="CZ307" s="5"/>
      <c r="DA307" s="5"/>
      <c r="DB307" s="5"/>
      <c r="DC307" s="5"/>
      <c r="DD307" s="5"/>
      <c r="DE307" s="5"/>
      <c r="DF307" s="5"/>
      <c r="DG307" s="5"/>
      <c r="DH307" s="5"/>
      <c r="DI307" s="5"/>
      <c r="DJ307" s="5"/>
      <c r="DK307" s="5"/>
      <c r="DL307" s="5"/>
      <c r="DM307" s="5"/>
      <c r="DN307" s="5"/>
      <c r="DO307" s="5"/>
      <c r="DP307" s="5"/>
      <c r="DQ307" s="5"/>
      <c r="DR307" s="5"/>
      <c r="DS307" s="5"/>
      <c r="DT307" s="5"/>
      <c r="DU307" s="5"/>
      <c r="DV307" s="5"/>
      <c r="DW307" s="5"/>
      <c r="DX307" s="5"/>
      <c r="DY307" s="5"/>
      <c r="DZ307" s="5"/>
      <c r="EA307" s="5"/>
      <c r="EB307" s="5"/>
      <c r="EC307" s="5"/>
      <c r="ED307" s="5"/>
      <c r="EE307" s="5"/>
      <c r="EF307" s="5"/>
    </row>
    <row r="308" spans="2:146" ht="44.45" customHeight="1" x14ac:dyDescent="0.2">
      <c r="B308" s="155"/>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c r="AQ308" s="67"/>
      <c r="AR308" s="67"/>
      <c r="AS308" s="67"/>
      <c r="AT308" s="67"/>
      <c r="AU308" s="67"/>
      <c r="AV308" s="67"/>
      <c r="AW308" s="67"/>
      <c r="AX308" s="67"/>
      <c r="AY308" s="67"/>
      <c r="AZ308" s="847"/>
      <c r="BA308" s="847"/>
      <c r="BB308" s="847"/>
      <c r="BC308" s="847"/>
      <c r="BD308" s="847"/>
      <c r="BE308" s="847"/>
      <c r="BF308" s="847"/>
      <c r="BG308" s="847"/>
      <c r="BH308" s="847"/>
      <c r="BI308" s="847"/>
      <c r="BJ308" s="847"/>
      <c r="BK308" s="847"/>
      <c r="BL308" s="847"/>
      <c r="BM308" s="847"/>
      <c r="BN308" s="847"/>
      <c r="BO308" s="847"/>
      <c r="BP308" s="847"/>
      <c r="BQ308" s="847"/>
      <c r="BR308" s="847"/>
      <c r="BS308" s="847"/>
      <c r="BT308" s="847"/>
      <c r="BU308" s="847"/>
      <c r="BV308" s="847"/>
      <c r="BW308" s="847"/>
      <c r="BX308" s="847"/>
      <c r="BY308" s="847"/>
      <c r="BZ308" s="847"/>
      <c r="CA308" s="42"/>
      <c r="CB308" s="5"/>
      <c r="CC308" s="5"/>
      <c r="CD308" s="5"/>
      <c r="CE308" s="5"/>
      <c r="CF308" s="5"/>
      <c r="CG308" s="5"/>
      <c r="CH308" s="5"/>
      <c r="CI308" s="5"/>
      <c r="CJ308" s="5"/>
      <c r="CK308" s="5"/>
      <c r="CL308" s="5"/>
      <c r="CM308" s="5"/>
      <c r="CN308" s="5"/>
      <c r="CO308" s="5"/>
      <c r="CP308" s="5"/>
      <c r="CQ308" s="5"/>
      <c r="CR308" s="5"/>
      <c r="CS308" s="5"/>
      <c r="CT308" s="5"/>
      <c r="CU308" s="5"/>
      <c r="CV308" s="5"/>
      <c r="CW308" s="5"/>
      <c r="CX308" s="5"/>
      <c r="CY308" s="5"/>
      <c r="CZ308" s="5"/>
      <c r="DA308" s="5"/>
      <c r="DB308" s="5"/>
      <c r="DC308" s="5"/>
      <c r="DD308" s="5"/>
      <c r="DE308" s="5"/>
      <c r="DF308" s="5"/>
      <c r="DG308" s="5"/>
      <c r="DH308" s="5"/>
      <c r="DI308" s="5"/>
      <c r="DJ308" s="5"/>
      <c r="DK308" s="5"/>
      <c r="DL308" s="5"/>
      <c r="DM308" s="5"/>
      <c r="DN308" s="5"/>
      <c r="DO308" s="5"/>
      <c r="DP308" s="5"/>
      <c r="DQ308" s="5"/>
      <c r="DR308" s="5"/>
      <c r="DS308" s="5"/>
      <c r="DT308" s="5"/>
      <c r="DU308" s="5"/>
      <c r="DV308" s="5"/>
      <c r="DW308" s="5"/>
      <c r="DX308" s="5"/>
      <c r="DY308" s="5"/>
      <c r="DZ308" s="5"/>
      <c r="EA308" s="5"/>
      <c r="EB308" s="5"/>
      <c r="EC308" s="5"/>
      <c r="ED308" s="5"/>
      <c r="EE308" s="5"/>
      <c r="EF308" s="5"/>
    </row>
    <row r="309" spans="2:146" ht="30.95" customHeight="1" x14ac:dyDescent="0.2">
      <c r="B309" s="155"/>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c r="AQ309" s="67"/>
      <c r="AR309" s="67"/>
      <c r="AS309" s="67"/>
      <c r="AT309" s="67"/>
      <c r="AU309" s="67"/>
      <c r="AV309" s="67"/>
      <c r="AW309" s="67"/>
      <c r="AX309" s="67"/>
      <c r="AY309" s="67"/>
      <c r="AZ309" s="847"/>
      <c r="BA309" s="847"/>
      <c r="BB309" s="847"/>
      <c r="BC309" s="847"/>
      <c r="BD309" s="847"/>
      <c r="BE309" s="847"/>
      <c r="BF309" s="847"/>
      <c r="BG309" s="847"/>
      <c r="BH309" s="847"/>
      <c r="BI309" s="847"/>
      <c r="BJ309" s="847"/>
      <c r="BK309" s="847"/>
      <c r="BL309" s="847"/>
      <c r="BM309" s="847"/>
      <c r="BN309" s="847"/>
      <c r="BO309" s="847"/>
      <c r="BP309" s="847"/>
      <c r="BQ309" s="847"/>
      <c r="BR309" s="847"/>
      <c r="BS309" s="847"/>
      <c r="BT309" s="847"/>
      <c r="BU309" s="847"/>
      <c r="BV309" s="847"/>
      <c r="BW309" s="847"/>
      <c r="BX309" s="847"/>
      <c r="BY309" s="847"/>
      <c r="BZ309" s="847"/>
      <c r="CA309" s="42"/>
      <c r="CB309" s="5"/>
      <c r="CC309" s="5"/>
      <c r="CD309" s="5"/>
      <c r="CE309" s="5"/>
      <c r="CF309" s="5"/>
      <c r="CG309" s="5"/>
      <c r="CH309" s="5"/>
      <c r="CI309" s="5"/>
      <c r="CJ309" s="5"/>
      <c r="CK309" s="5"/>
      <c r="CL309" s="5"/>
      <c r="CM309" s="5"/>
      <c r="CN309" s="5"/>
      <c r="CO309" s="5"/>
      <c r="CP309" s="5"/>
      <c r="CQ309" s="5"/>
      <c r="CR309" s="5"/>
      <c r="CS309" s="5"/>
      <c r="CT309" s="5"/>
      <c r="CU309" s="5"/>
      <c r="CV309" s="5"/>
      <c r="CW309" s="5"/>
      <c r="CX309" s="5"/>
      <c r="CY309" s="5"/>
      <c r="CZ309" s="5"/>
      <c r="DA309" s="5"/>
      <c r="DB309" s="5"/>
      <c r="DC309" s="5"/>
      <c r="DD309" s="5"/>
      <c r="DE309" s="5"/>
      <c r="DF309" s="5"/>
      <c r="DG309" s="5"/>
      <c r="DH309" s="5"/>
      <c r="DI309" s="5"/>
      <c r="DJ309" s="5"/>
      <c r="DK309" s="5"/>
      <c r="DL309" s="5"/>
      <c r="DM309" s="5"/>
      <c r="DN309" s="5"/>
      <c r="DO309" s="5"/>
      <c r="DP309" s="5"/>
      <c r="DQ309" s="5"/>
      <c r="DR309" s="5"/>
      <c r="DS309" s="5"/>
      <c r="DT309" s="5"/>
      <c r="DU309" s="5"/>
      <c r="DV309" s="5"/>
      <c r="DW309" s="5"/>
      <c r="DX309" s="5"/>
      <c r="DY309" s="5"/>
      <c r="DZ309" s="5"/>
      <c r="EA309" s="5"/>
      <c r="EB309" s="5"/>
      <c r="EC309" s="5"/>
      <c r="ED309" s="5"/>
      <c r="EE309" s="5"/>
      <c r="EF309" s="5"/>
    </row>
    <row r="310" spans="2:146" ht="41.45" customHeight="1" x14ac:dyDescent="0.2">
      <c r="B310" s="155"/>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c r="AQ310" s="67"/>
      <c r="AR310" s="67"/>
      <c r="AS310" s="67"/>
      <c r="AT310" s="67"/>
      <c r="AU310" s="67"/>
      <c r="AV310" s="67"/>
      <c r="AW310" s="67"/>
      <c r="AX310" s="67"/>
      <c r="AY310" s="67"/>
      <c r="AZ310" s="847"/>
      <c r="BA310" s="847"/>
      <c r="BB310" s="847"/>
      <c r="BC310" s="847"/>
      <c r="BD310" s="847"/>
      <c r="BE310" s="847"/>
      <c r="BF310" s="847"/>
      <c r="BG310" s="847"/>
      <c r="BH310" s="847"/>
      <c r="BI310" s="847"/>
      <c r="BJ310" s="847"/>
      <c r="BK310" s="847"/>
      <c r="BL310" s="847"/>
      <c r="BM310" s="847"/>
      <c r="BN310" s="847"/>
      <c r="BO310" s="847"/>
      <c r="BP310" s="847"/>
      <c r="BQ310" s="847"/>
      <c r="BR310" s="847"/>
      <c r="BS310" s="847"/>
      <c r="BT310" s="847"/>
      <c r="BU310" s="847"/>
      <c r="BV310" s="847"/>
      <c r="BW310" s="847"/>
      <c r="BX310" s="847"/>
      <c r="BY310" s="847"/>
      <c r="BZ310" s="847"/>
      <c r="CA310" s="42"/>
      <c r="CB310" s="5"/>
      <c r="CC310" s="5"/>
      <c r="CD310" s="5"/>
      <c r="CE310" s="5"/>
      <c r="CF310" s="5"/>
      <c r="CG310" s="5"/>
      <c r="CH310" s="5"/>
      <c r="CI310" s="5"/>
      <c r="CJ310" s="5"/>
      <c r="CK310" s="5"/>
      <c r="CL310" s="5"/>
      <c r="CM310" s="5"/>
      <c r="CN310" s="5"/>
      <c r="CO310" s="5"/>
      <c r="CP310" s="5"/>
      <c r="CQ310" s="5"/>
      <c r="CR310" s="5"/>
      <c r="CS310" s="5"/>
      <c r="CT310" s="5"/>
      <c r="CU310" s="5"/>
      <c r="CV310" s="5"/>
      <c r="CW310" s="5"/>
      <c r="CX310" s="5"/>
      <c r="CY310" s="5"/>
      <c r="CZ310" s="5"/>
      <c r="DA310" s="5"/>
      <c r="DB310" s="5"/>
      <c r="DC310" s="5"/>
      <c r="DD310" s="5"/>
      <c r="DE310" s="5"/>
      <c r="DF310" s="5"/>
      <c r="DG310" s="5"/>
      <c r="DH310" s="5"/>
      <c r="DI310" s="5"/>
      <c r="DJ310" s="5"/>
      <c r="DK310" s="5"/>
      <c r="DL310" s="5"/>
      <c r="DM310" s="5"/>
      <c r="DN310" s="5"/>
      <c r="DO310" s="5"/>
      <c r="DP310" s="5"/>
      <c r="DQ310" s="5"/>
      <c r="DR310" s="5"/>
      <c r="DS310" s="5"/>
      <c r="DT310" s="5"/>
      <c r="DU310" s="5"/>
      <c r="DV310" s="5"/>
      <c r="DW310" s="5"/>
      <c r="DX310" s="5"/>
      <c r="DY310" s="5"/>
      <c r="DZ310" s="5"/>
      <c r="EA310" s="5"/>
      <c r="EB310" s="5"/>
      <c r="EC310" s="5"/>
      <c r="ED310" s="5"/>
      <c r="EE310" s="5"/>
      <c r="EF310" s="5"/>
    </row>
    <row r="311" spans="2:146" ht="34.5" customHeight="1" x14ac:dyDescent="0.2">
      <c r="B311" s="155"/>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c r="AQ311" s="67"/>
      <c r="AR311" s="67"/>
      <c r="AS311" s="67"/>
      <c r="AT311" s="67"/>
      <c r="AU311" s="67"/>
      <c r="AV311" s="67"/>
      <c r="AW311" s="67"/>
      <c r="AX311" s="67"/>
      <c r="AY311" s="67"/>
      <c r="AZ311" s="847"/>
      <c r="BA311" s="847"/>
      <c r="BB311" s="847"/>
      <c r="BC311" s="847"/>
      <c r="BD311" s="847"/>
      <c r="BE311" s="847"/>
      <c r="BF311" s="847"/>
      <c r="BG311" s="847"/>
      <c r="BH311" s="847"/>
      <c r="BI311" s="847"/>
      <c r="BJ311" s="847"/>
      <c r="BK311" s="847"/>
      <c r="BL311" s="847"/>
      <c r="BM311" s="847"/>
      <c r="BN311" s="847"/>
      <c r="BO311" s="847"/>
      <c r="BP311" s="847"/>
      <c r="BQ311" s="847"/>
      <c r="BR311" s="847"/>
      <c r="BS311" s="847"/>
      <c r="BT311" s="847"/>
      <c r="BU311" s="847"/>
      <c r="BV311" s="847"/>
      <c r="BW311" s="847"/>
      <c r="BX311" s="847"/>
      <c r="BY311" s="847"/>
      <c r="BZ311" s="847"/>
      <c r="CA311" s="42"/>
      <c r="CB311" s="5"/>
      <c r="CC311" s="5"/>
      <c r="CD311" s="5"/>
      <c r="CE311" s="5"/>
      <c r="CF311" s="5"/>
      <c r="CG311" s="5"/>
      <c r="CH311" s="5"/>
      <c r="CI311" s="5"/>
      <c r="CJ311" s="5"/>
      <c r="CK311" s="5"/>
      <c r="CL311" s="5"/>
      <c r="CM311" s="5"/>
      <c r="CN311" s="5"/>
      <c r="CO311" s="5"/>
      <c r="CP311" s="5"/>
      <c r="CQ311" s="5"/>
      <c r="CR311" s="5"/>
      <c r="CS311" s="5"/>
      <c r="CT311" s="5"/>
      <c r="CU311" s="5"/>
      <c r="CV311" s="5"/>
      <c r="CW311" s="5"/>
      <c r="CX311" s="5"/>
      <c r="CY311" s="5"/>
      <c r="CZ311" s="5"/>
      <c r="DA311" s="5"/>
      <c r="DB311" s="5"/>
      <c r="DC311" s="5"/>
      <c r="DD311" s="5"/>
      <c r="DE311" s="5"/>
      <c r="DF311" s="5"/>
      <c r="DG311" s="5"/>
      <c r="DH311" s="5"/>
      <c r="DI311" s="5"/>
      <c r="DJ311" s="5"/>
      <c r="DK311" s="5"/>
      <c r="DL311" s="5"/>
      <c r="DM311" s="5"/>
      <c r="DN311" s="5"/>
      <c r="DO311" s="5"/>
      <c r="DP311" s="5"/>
      <c r="DQ311" s="5"/>
      <c r="DR311" s="5"/>
      <c r="DS311" s="5"/>
      <c r="DT311" s="5"/>
      <c r="DU311" s="5"/>
      <c r="DV311" s="5"/>
      <c r="DW311" s="5"/>
      <c r="DX311" s="5"/>
      <c r="DY311" s="5"/>
      <c r="DZ311" s="5"/>
      <c r="EA311" s="5"/>
      <c r="EB311" s="5"/>
      <c r="EC311" s="5"/>
      <c r="ED311" s="5"/>
      <c r="EE311" s="5"/>
      <c r="EF311" s="5"/>
    </row>
    <row r="312" spans="2:146" ht="43.5" customHeight="1" x14ac:dyDescent="0.2">
      <c r="B312" s="155"/>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c r="AQ312" s="67"/>
      <c r="AR312" s="67"/>
      <c r="AS312" s="67"/>
      <c r="AT312" s="67"/>
      <c r="AU312" s="67"/>
      <c r="AV312" s="67"/>
      <c r="AW312" s="67"/>
      <c r="AX312" s="67"/>
      <c r="AY312" s="67"/>
      <c r="AZ312" s="847"/>
      <c r="BA312" s="847"/>
      <c r="BB312" s="847"/>
      <c r="BC312" s="847"/>
      <c r="BD312" s="847"/>
      <c r="BE312" s="847"/>
      <c r="BF312" s="847"/>
      <c r="BG312" s="847"/>
      <c r="BH312" s="847"/>
      <c r="BI312" s="847"/>
      <c r="BJ312" s="847"/>
      <c r="BK312" s="847"/>
      <c r="BL312" s="847"/>
      <c r="BM312" s="847"/>
      <c r="BN312" s="847"/>
      <c r="BO312" s="847"/>
      <c r="BP312" s="847"/>
      <c r="BQ312" s="847"/>
      <c r="BR312" s="847"/>
      <c r="BS312" s="847"/>
      <c r="BT312" s="847"/>
      <c r="BU312" s="847"/>
      <c r="BV312" s="847"/>
      <c r="BW312" s="847"/>
      <c r="BX312" s="847"/>
      <c r="BY312" s="847"/>
      <c r="BZ312" s="847"/>
      <c r="CA312" s="42"/>
      <c r="CB312" s="5"/>
      <c r="CC312" s="5"/>
      <c r="CD312" s="5"/>
      <c r="CE312" s="5"/>
      <c r="CF312" s="5"/>
      <c r="CG312" s="5"/>
      <c r="CH312" s="5"/>
      <c r="CI312" s="5"/>
      <c r="CJ312" s="5"/>
      <c r="CK312" s="5"/>
      <c r="CL312" s="5"/>
      <c r="CM312" s="5"/>
      <c r="CN312" s="5"/>
      <c r="CO312" s="5"/>
      <c r="CP312" s="5"/>
      <c r="CQ312" s="5"/>
      <c r="CR312" s="5"/>
      <c r="CS312" s="5"/>
      <c r="CT312" s="5"/>
      <c r="CU312" s="5"/>
      <c r="CV312" s="5"/>
      <c r="CW312" s="5"/>
      <c r="CX312" s="5"/>
      <c r="CY312" s="5"/>
      <c r="CZ312" s="5"/>
      <c r="DA312" s="5"/>
      <c r="DB312" s="5"/>
      <c r="DC312" s="5"/>
      <c r="DD312" s="5"/>
      <c r="DE312" s="5"/>
      <c r="DF312" s="5"/>
      <c r="DG312" s="5"/>
      <c r="DH312" s="5"/>
      <c r="DI312" s="5"/>
      <c r="DJ312" s="5"/>
      <c r="DK312" s="5"/>
      <c r="DL312" s="5"/>
      <c r="DM312" s="5"/>
      <c r="DN312" s="5"/>
      <c r="DO312" s="5"/>
      <c r="DP312" s="5"/>
      <c r="DQ312" s="5"/>
      <c r="DR312" s="5"/>
      <c r="DS312" s="5"/>
      <c r="DT312" s="5"/>
      <c r="DU312" s="5"/>
      <c r="DV312" s="5"/>
      <c r="DW312" s="5"/>
      <c r="DX312" s="5"/>
      <c r="DY312" s="5"/>
      <c r="DZ312" s="5"/>
      <c r="EA312" s="5"/>
      <c r="EB312" s="5"/>
      <c r="EC312" s="5"/>
      <c r="ED312" s="5"/>
      <c r="EE312" s="5"/>
      <c r="EF312" s="5"/>
    </row>
    <row r="313" spans="2:146" ht="49.5" customHeight="1" x14ac:dyDescent="0.2">
      <c r="B313" s="155"/>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c r="AQ313" s="67"/>
      <c r="AR313" s="67"/>
      <c r="AS313" s="67"/>
      <c r="AT313" s="67"/>
      <c r="AU313" s="67"/>
      <c r="AV313" s="67"/>
      <c r="AW313" s="67"/>
      <c r="AX313" s="67"/>
      <c r="AY313" s="67"/>
      <c r="AZ313" s="847"/>
      <c r="BA313" s="847"/>
      <c r="BB313" s="847"/>
      <c r="BC313" s="847"/>
      <c r="BD313" s="847"/>
      <c r="BE313" s="847"/>
      <c r="BF313" s="847"/>
      <c r="BG313" s="847"/>
      <c r="BH313" s="847"/>
      <c r="BI313" s="847"/>
      <c r="BJ313" s="847"/>
      <c r="BK313" s="847"/>
      <c r="BL313" s="847"/>
      <c r="BM313" s="847"/>
      <c r="BN313" s="847"/>
      <c r="BO313" s="847"/>
      <c r="BP313" s="847"/>
      <c r="BQ313" s="847"/>
      <c r="BR313" s="847"/>
      <c r="BS313" s="847"/>
      <c r="BT313" s="847"/>
      <c r="BU313" s="847"/>
      <c r="BV313" s="847"/>
      <c r="BW313" s="847"/>
      <c r="BX313" s="847"/>
      <c r="BY313" s="847"/>
      <c r="BZ313" s="847"/>
      <c r="CA313" s="42"/>
      <c r="CB313" s="5"/>
      <c r="CC313" s="5"/>
      <c r="CD313" s="5"/>
      <c r="CE313" s="5"/>
      <c r="CF313" s="5"/>
      <c r="CG313" s="5"/>
      <c r="CH313" s="5"/>
      <c r="CI313" s="5"/>
      <c r="CJ313" s="5"/>
      <c r="CK313" s="5"/>
      <c r="CL313" s="5"/>
      <c r="CM313" s="5"/>
      <c r="CN313" s="5"/>
      <c r="CO313" s="5"/>
      <c r="CP313" s="5"/>
      <c r="CQ313" s="5"/>
      <c r="CR313" s="5"/>
      <c r="CS313" s="5"/>
      <c r="CT313" s="5"/>
      <c r="CU313" s="5"/>
      <c r="CV313" s="5"/>
      <c r="CW313" s="5"/>
      <c r="CX313" s="5"/>
      <c r="CY313" s="5"/>
      <c r="CZ313" s="5"/>
      <c r="DA313" s="5"/>
      <c r="DB313" s="5"/>
      <c r="DC313" s="5"/>
      <c r="DD313" s="5"/>
      <c r="DE313" s="5"/>
      <c r="DF313" s="5"/>
      <c r="DG313" s="5"/>
      <c r="DH313" s="5"/>
      <c r="DI313" s="5"/>
      <c r="DJ313" s="5"/>
      <c r="DK313" s="5"/>
      <c r="DL313" s="5"/>
      <c r="DM313" s="5"/>
      <c r="DN313" s="5"/>
      <c r="DO313" s="5"/>
      <c r="DP313" s="5"/>
      <c r="DQ313" s="5"/>
      <c r="DR313" s="5"/>
      <c r="DS313" s="5"/>
      <c r="DT313" s="5"/>
      <c r="DU313" s="5"/>
      <c r="DV313" s="5"/>
      <c r="DW313" s="5"/>
      <c r="DX313" s="5"/>
      <c r="DY313" s="5"/>
      <c r="DZ313" s="5"/>
      <c r="EA313" s="5"/>
      <c r="EB313" s="5"/>
      <c r="EC313" s="5"/>
      <c r="ED313" s="5"/>
      <c r="EE313" s="5"/>
      <c r="EF313" s="5"/>
    </row>
    <row r="314" spans="2:146" ht="41.45" customHeight="1" x14ac:dyDescent="0.2">
      <c r="B314" s="155"/>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c r="AQ314" s="67"/>
      <c r="AR314" s="67"/>
      <c r="AS314" s="67"/>
      <c r="AT314" s="67"/>
      <c r="AU314" s="67"/>
      <c r="AV314" s="67"/>
      <c r="AW314" s="67"/>
      <c r="AX314" s="67"/>
      <c r="AY314" s="67"/>
      <c r="AZ314" s="847"/>
      <c r="BA314" s="847"/>
      <c r="BB314" s="847"/>
      <c r="BC314" s="847"/>
      <c r="BD314" s="847"/>
      <c r="BE314" s="847"/>
      <c r="BF314" s="847"/>
      <c r="BG314" s="847"/>
      <c r="BH314" s="847"/>
      <c r="BI314" s="847"/>
      <c r="BJ314" s="847"/>
      <c r="BK314" s="847"/>
      <c r="BL314" s="847"/>
      <c r="BM314" s="847"/>
      <c r="BN314" s="847"/>
      <c r="BO314" s="847"/>
      <c r="BP314" s="847"/>
      <c r="BQ314" s="847"/>
      <c r="BR314" s="847"/>
      <c r="BS314" s="847"/>
      <c r="BT314" s="847"/>
      <c r="BU314" s="847"/>
      <c r="BV314" s="847"/>
      <c r="BW314" s="847"/>
      <c r="BX314" s="847"/>
      <c r="BY314" s="847"/>
      <c r="BZ314" s="847"/>
      <c r="CA314" s="42"/>
      <c r="CB314" s="5"/>
      <c r="CC314" s="5"/>
      <c r="CD314" s="5"/>
      <c r="CE314" s="5"/>
      <c r="CF314" s="5"/>
      <c r="CG314" s="5"/>
      <c r="CH314" s="5"/>
      <c r="CI314" s="5"/>
      <c r="CJ314" s="5"/>
      <c r="CK314" s="5"/>
      <c r="CL314" s="5"/>
      <c r="CM314" s="5"/>
      <c r="CN314" s="5"/>
      <c r="CO314" s="5"/>
      <c r="CP314" s="5"/>
      <c r="CQ314" s="5"/>
      <c r="CR314" s="5"/>
      <c r="CS314" s="5"/>
      <c r="CT314" s="5"/>
      <c r="CU314" s="5"/>
      <c r="CV314" s="5"/>
      <c r="CW314" s="5"/>
      <c r="CX314" s="5"/>
      <c r="CY314" s="5"/>
      <c r="CZ314" s="5"/>
      <c r="DA314" s="5"/>
      <c r="DB314" s="5"/>
      <c r="DC314" s="5"/>
      <c r="DD314" s="5"/>
      <c r="DE314" s="5"/>
      <c r="DF314" s="5"/>
      <c r="DG314" s="5"/>
      <c r="DH314" s="5"/>
      <c r="DI314" s="5"/>
      <c r="DJ314" s="5"/>
      <c r="DK314" s="5"/>
      <c r="DL314" s="5"/>
      <c r="DM314" s="5"/>
      <c r="DN314" s="5"/>
      <c r="DO314" s="5"/>
      <c r="DP314" s="5"/>
      <c r="DQ314" s="5"/>
      <c r="DR314" s="5"/>
      <c r="DS314" s="5"/>
      <c r="DT314" s="5"/>
      <c r="DU314" s="5"/>
      <c r="DV314" s="5"/>
      <c r="DW314" s="5"/>
      <c r="DX314" s="5"/>
      <c r="DY314" s="5"/>
      <c r="DZ314" s="5"/>
      <c r="EA314" s="5"/>
      <c r="EB314" s="5"/>
      <c r="EC314" s="5"/>
      <c r="ED314" s="5"/>
      <c r="EE314" s="5"/>
      <c r="EF314" s="5"/>
    </row>
    <row r="315" spans="2:146" ht="64.5" customHeight="1" x14ac:dyDescent="0.2">
      <c r="B315" s="155"/>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c r="AQ315" s="67"/>
      <c r="AR315" s="67"/>
      <c r="AS315" s="67"/>
      <c r="AT315" s="67"/>
      <c r="AU315" s="67"/>
      <c r="AV315" s="67"/>
      <c r="AW315" s="67"/>
      <c r="AX315" s="67"/>
      <c r="AY315" s="67"/>
      <c r="AZ315" s="847"/>
      <c r="BA315" s="847"/>
      <c r="BB315" s="847"/>
      <c r="BC315" s="847"/>
      <c r="BD315" s="847"/>
      <c r="BE315" s="847"/>
      <c r="BF315" s="847"/>
      <c r="BG315" s="847"/>
      <c r="BH315" s="847"/>
      <c r="BI315" s="847"/>
      <c r="BJ315" s="847"/>
      <c r="BK315" s="847"/>
      <c r="BL315" s="847"/>
      <c r="BM315" s="847"/>
      <c r="BN315" s="847"/>
      <c r="BO315" s="847"/>
      <c r="BP315" s="847"/>
      <c r="BQ315" s="847"/>
      <c r="BR315" s="847"/>
      <c r="BS315" s="847"/>
      <c r="BT315" s="847"/>
      <c r="BU315" s="847"/>
      <c r="BV315" s="847"/>
      <c r="BW315" s="847"/>
      <c r="BX315" s="847"/>
      <c r="BY315" s="847"/>
      <c r="BZ315" s="847"/>
      <c r="CA315" s="42"/>
      <c r="CB315" s="5"/>
      <c r="CC315" s="5"/>
      <c r="CD315" s="5"/>
      <c r="CE315" s="5"/>
      <c r="CF315" s="5"/>
      <c r="CG315" s="5"/>
      <c r="CH315" s="5"/>
      <c r="CI315" s="5"/>
      <c r="CJ315" s="5"/>
      <c r="CK315" s="5"/>
      <c r="CL315" s="5"/>
      <c r="CM315" s="5"/>
      <c r="CN315" s="5"/>
      <c r="CO315" s="5"/>
      <c r="CP315" s="5"/>
      <c r="CQ315" s="5"/>
      <c r="CR315" s="5"/>
      <c r="CS315" s="5"/>
      <c r="CT315" s="5"/>
      <c r="CU315" s="5"/>
      <c r="CV315" s="5"/>
      <c r="CW315" s="5"/>
      <c r="CX315" s="5"/>
      <c r="CY315" s="5"/>
      <c r="CZ315" s="5"/>
      <c r="DA315" s="5"/>
      <c r="DB315" s="5"/>
      <c r="DC315" s="5"/>
      <c r="DD315" s="5"/>
      <c r="DE315" s="5"/>
      <c r="DF315" s="5"/>
      <c r="DG315" s="5"/>
      <c r="DH315" s="5"/>
      <c r="DI315" s="5"/>
      <c r="DJ315" s="5"/>
      <c r="DK315" s="5"/>
      <c r="DL315" s="5"/>
      <c r="DM315" s="5"/>
      <c r="DN315" s="5"/>
      <c r="DO315" s="5"/>
      <c r="DP315" s="5"/>
      <c r="DQ315" s="5"/>
      <c r="DR315" s="5"/>
      <c r="DS315" s="5"/>
      <c r="DT315" s="5"/>
      <c r="DU315" s="5"/>
      <c r="DV315" s="5"/>
      <c r="DW315" s="5"/>
      <c r="DX315" s="5"/>
      <c r="DY315" s="5"/>
      <c r="DZ315" s="5"/>
      <c r="EA315" s="5"/>
      <c r="EB315" s="5"/>
      <c r="EC315" s="5"/>
      <c r="ED315" s="5"/>
      <c r="EE315" s="5"/>
      <c r="EF315" s="5"/>
    </row>
    <row r="316" spans="2:146" ht="58.5" customHeight="1" x14ac:dyDescent="0.2">
      <c r="B316" s="155"/>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c r="AQ316" s="67"/>
      <c r="AR316" s="67"/>
      <c r="AS316" s="67"/>
      <c r="AT316" s="67"/>
      <c r="AU316" s="67"/>
      <c r="AV316" s="67"/>
      <c r="AW316" s="67"/>
      <c r="AX316" s="67"/>
      <c r="AY316" s="67"/>
      <c r="AZ316" s="847"/>
      <c r="BA316" s="847"/>
      <c r="BB316" s="847"/>
      <c r="BC316" s="847"/>
      <c r="BD316" s="847"/>
      <c r="BE316" s="847"/>
      <c r="BF316" s="847"/>
      <c r="BG316" s="847"/>
      <c r="BH316" s="847"/>
      <c r="BI316" s="847"/>
      <c r="BJ316" s="847"/>
      <c r="BK316" s="847"/>
      <c r="BL316" s="847"/>
      <c r="BM316" s="847"/>
      <c r="BN316" s="847"/>
      <c r="BO316" s="847"/>
      <c r="BP316" s="847"/>
      <c r="BQ316" s="847"/>
      <c r="BR316" s="847"/>
      <c r="BS316" s="847"/>
      <c r="BT316" s="847"/>
      <c r="BU316" s="847"/>
      <c r="BV316" s="847"/>
      <c r="BW316" s="847"/>
      <c r="BX316" s="847"/>
      <c r="BY316" s="847"/>
      <c r="BZ316" s="847"/>
      <c r="CA316" s="42"/>
      <c r="CB316" s="5"/>
      <c r="CC316" s="5"/>
      <c r="CD316" s="5"/>
      <c r="CE316" s="5"/>
      <c r="CF316" s="5"/>
      <c r="CG316" s="5"/>
      <c r="CH316" s="5"/>
      <c r="CI316" s="5"/>
      <c r="CJ316" s="5"/>
      <c r="CK316" s="5"/>
      <c r="CL316" s="5"/>
      <c r="CM316" s="5"/>
      <c r="CN316" s="5"/>
      <c r="CO316" s="5"/>
      <c r="CP316" s="5"/>
      <c r="CQ316" s="5"/>
      <c r="CR316" s="5"/>
      <c r="CS316" s="5"/>
      <c r="CT316" s="5"/>
      <c r="CU316" s="5"/>
      <c r="CV316" s="5"/>
      <c r="CW316" s="5"/>
      <c r="CX316" s="5"/>
      <c r="CY316" s="5"/>
      <c r="CZ316" s="5"/>
      <c r="DA316" s="5"/>
      <c r="DB316" s="5"/>
      <c r="DC316" s="5"/>
      <c r="DD316" s="5"/>
      <c r="DE316" s="5"/>
      <c r="DF316" s="5"/>
      <c r="DG316" s="5"/>
      <c r="DH316" s="5"/>
      <c r="DI316" s="5"/>
      <c r="DJ316" s="5"/>
      <c r="DK316" s="5"/>
      <c r="DL316" s="5"/>
      <c r="DM316" s="5"/>
      <c r="DN316" s="5"/>
      <c r="DO316" s="5"/>
      <c r="DP316" s="5"/>
      <c r="DQ316" s="5"/>
      <c r="DR316" s="5"/>
      <c r="DS316" s="5"/>
      <c r="DT316" s="5"/>
      <c r="DU316" s="5"/>
      <c r="DV316" s="5"/>
      <c r="DW316" s="5"/>
      <c r="DX316" s="5"/>
      <c r="DY316" s="5"/>
      <c r="DZ316" s="5"/>
      <c r="EA316" s="5"/>
      <c r="EB316" s="5"/>
      <c r="EC316" s="5"/>
      <c r="ED316" s="5"/>
      <c r="EE316" s="5"/>
      <c r="EF316" s="5"/>
    </row>
    <row r="317" spans="2:146" ht="28.5" customHeight="1" x14ac:dyDescent="0.2">
      <c r="B317" s="155"/>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c r="AQ317" s="67"/>
      <c r="AR317" s="67"/>
      <c r="AS317" s="67"/>
      <c r="AT317" s="67"/>
      <c r="AU317" s="67"/>
      <c r="AV317" s="67"/>
      <c r="AW317" s="67"/>
      <c r="AX317" s="67"/>
      <c r="AY317" s="67"/>
      <c r="AZ317" s="847"/>
      <c r="BA317" s="847"/>
      <c r="BB317" s="847"/>
      <c r="BC317" s="847"/>
      <c r="BD317" s="847"/>
      <c r="BE317" s="847"/>
      <c r="BF317" s="847"/>
      <c r="BG317" s="847"/>
      <c r="BH317" s="847"/>
      <c r="BI317" s="847"/>
      <c r="BJ317" s="847"/>
      <c r="BK317" s="847"/>
      <c r="BL317" s="847"/>
      <c r="BM317" s="847"/>
      <c r="BN317" s="847"/>
      <c r="BO317" s="847"/>
      <c r="BP317" s="847"/>
      <c r="BQ317" s="847"/>
      <c r="BR317" s="847"/>
      <c r="BS317" s="847"/>
      <c r="BT317" s="847"/>
      <c r="BU317" s="847"/>
      <c r="BV317" s="847"/>
      <c r="BW317" s="847"/>
      <c r="BX317" s="847"/>
      <c r="BY317" s="847"/>
      <c r="BZ317" s="847"/>
      <c r="CA317" s="42"/>
      <c r="CB317" s="5"/>
      <c r="CC317" s="5"/>
      <c r="CD317" s="5"/>
      <c r="CE317" s="5"/>
      <c r="CF317" s="5"/>
      <c r="CG317" s="5"/>
      <c r="CH317" s="5"/>
      <c r="CI317" s="5"/>
      <c r="CJ317" s="5"/>
      <c r="CK317" s="5"/>
      <c r="CL317" s="5"/>
      <c r="CM317" s="5"/>
      <c r="CN317" s="5"/>
      <c r="CO317" s="5"/>
      <c r="CP317" s="5"/>
      <c r="CQ317" s="5"/>
      <c r="CR317" s="5"/>
      <c r="CS317" s="5"/>
      <c r="CT317" s="5"/>
      <c r="CU317" s="5"/>
      <c r="CV317" s="5"/>
      <c r="CW317" s="5"/>
      <c r="CX317" s="5"/>
      <c r="CY317" s="5"/>
      <c r="CZ317" s="5"/>
      <c r="DA317" s="5"/>
      <c r="DB317" s="5"/>
      <c r="DC317" s="5"/>
      <c r="DD317" s="5"/>
      <c r="DE317" s="5"/>
      <c r="DF317" s="5"/>
      <c r="DG317" s="5"/>
      <c r="DH317" s="5"/>
      <c r="DI317" s="5"/>
      <c r="DJ317" s="5"/>
      <c r="DK317" s="5"/>
      <c r="DL317" s="5"/>
      <c r="DM317" s="5"/>
      <c r="DN317" s="5"/>
      <c r="DO317" s="5"/>
      <c r="DP317" s="5"/>
      <c r="DQ317" s="5"/>
      <c r="DR317" s="5"/>
      <c r="DS317" s="5"/>
      <c r="DT317" s="5"/>
      <c r="DU317" s="5"/>
      <c r="DV317" s="5"/>
      <c r="DW317" s="5"/>
      <c r="DX317" s="5"/>
      <c r="DY317" s="5"/>
      <c r="DZ317" s="5"/>
      <c r="EA317" s="5"/>
      <c r="EB317" s="5"/>
      <c r="EC317" s="5"/>
      <c r="ED317" s="5"/>
      <c r="EE317" s="5"/>
      <c r="EF317" s="5"/>
    </row>
    <row r="318" spans="2:146" ht="26.45" customHeight="1" x14ac:dyDescent="0.2">
      <c r="B318" s="155"/>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c r="AQ318" s="67"/>
      <c r="AR318" s="67"/>
      <c r="AS318" s="67"/>
      <c r="AT318" s="67"/>
      <c r="AU318" s="67"/>
      <c r="AV318" s="67"/>
      <c r="AW318" s="67"/>
      <c r="AX318" s="67"/>
      <c r="AY318" s="67"/>
      <c r="AZ318" s="847"/>
      <c r="BA318" s="847"/>
      <c r="BB318" s="847"/>
      <c r="BC318" s="847"/>
      <c r="BD318" s="847"/>
      <c r="BE318" s="847"/>
      <c r="BF318" s="847"/>
      <c r="BG318" s="847"/>
      <c r="BH318" s="847"/>
      <c r="BI318" s="847"/>
      <c r="BJ318" s="847"/>
      <c r="BK318" s="847"/>
      <c r="BL318" s="847"/>
      <c r="BM318" s="847"/>
      <c r="BN318" s="847"/>
      <c r="BO318" s="847"/>
      <c r="BP318" s="847"/>
      <c r="BQ318" s="847"/>
      <c r="BR318" s="847"/>
      <c r="BS318" s="847"/>
      <c r="BT318" s="847"/>
      <c r="BU318" s="847"/>
      <c r="BV318" s="847"/>
      <c r="BW318" s="847"/>
      <c r="BX318" s="847"/>
      <c r="BY318" s="847"/>
      <c r="BZ318" s="847"/>
      <c r="CA318" s="42"/>
      <c r="CB318" s="5"/>
      <c r="CC318" s="5"/>
      <c r="CD318" s="5"/>
      <c r="CE318" s="5"/>
      <c r="CF318" s="5"/>
      <c r="CG318" s="5"/>
      <c r="CH318" s="5"/>
      <c r="CI318" s="5"/>
      <c r="CJ318" s="5"/>
      <c r="CK318" s="5"/>
      <c r="CL318" s="5"/>
      <c r="CM318" s="5"/>
      <c r="CN318" s="5"/>
      <c r="CO318" s="5"/>
      <c r="CP318" s="5"/>
      <c r="CQ318" s="5"/>
      <c r="CR318" s="5"/>
      <c r="CS318" s="5"/>
      <c r="CT318" s="5"/>
      <c r="CU318" s="5"/>
      <c r="CV318" s="5"/>
      <c r="CW318" s="5"/>
      <c r="CX318" s="5"/>
      <c r="CY318" s="5"/>
      <c r="CZ318" s="5"/>
      <c r="DA318" s="5"/>
      <c r="DB318" s="5"/>
      <c r="DC318" s="5"/>
      <c r="DD318" s="5"/>
      <c r="DE318" s="5"/>
      <c r="DF318" s="5"/>
      <c r="DG318" s="5"/>
      <c r="DH318" s="5"/>
      <c r="DI318" s="5"/>
      <c r="DJ318" s="5"/>
      <c r="DK318" s="5"/>
      <c r="DL318" s="5"/>
      <c r="DM318" s="5"/>
      <c r="DN318" s="5"/>
      <c r="DO318" s="5"/>
      <c r="DP318" s="5"/>
      <c r="DQ318" s="5"/>
      <c r="DR318" s="5"/>
      <c r="DS318" s="5"/>
      <c r="DT318" s="5"/>
      <c r="DU318" s="5"/>
      <c r="DV318" s="5"/>
      <c r="DW318" s="5"/>
      <c r="DX318" s="5"/>
      <c r="DY318" s="5"/>
      <c r="DZ318" s="5"/>
      <c r="EA318" s="5"/>
      <c r="EB318" s="5"/>
      <c r="EC318" s="5"/>
      <c r="ED318" s="5"/>
      <c r="EE318" s="5"/>
      <c r="EF318" s="5"/>
    </row>
    <row r="319" spans="2:146" ht="44.45" customHeight="1" x14ac:dyDescent="0.2">
      <c r="B319" s="155"/>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c r="AQ319" s="67"/>
      <c r="AR319" s="67"/>
      <c r="AS319" s="67"/>
      <c r="AT319" s="67"/>
      <c r="AU319" s="67"/>
      <c r="AV319" s="67"/>
      <c r="AW319" s="67"/>
      <c r="AX319" s="67"/>
      <c r="AY319" s="67"/>
      <c r="AZ319" s="847"/>
      <c r="BA319" s="847"/>
      <c r="BB319" s="847"/>
      <c r="BC319" s="847"/>
      <c r="BD319" s="847"/>
      <c r="BE319" s="847"/>
      <c r="BF319" s="847"/>
      <c r="BG319" s="847"/>
      <c r="BH319" s="847"/>
      <c r="BI319" s="847"/>
      <c r="BJ319" s="847"/>
      <c r="BK319" s="847"/>
      <c r="BL319" s="847"/>
      <c r="BM319" s="847"/>
      <c r="BN319" s="847"/>
      <c r="BO319" s="847"/>
      <c r="BP319" s="847"/>
      <c r="BQ319" s="847"/>
      <c r="BR319" s="847"/>
      <c r="BS319" s="847"/>
      <c r="BT319" s="847"/>
      <c r="BU319" s="847"/>
      <c r="BV319" s="847"/>
      <c r="BW319" s="847"/>
      <c r="BX319" s="847"/>
      <c r="BY319" s="847"/>
      <c r="BZ319" s="847"/>
      <c r="CA319" s="42"/>
      <c r="CB319" s="5"/>
      <c r="CC319" s="5"/>
      <c r="CD319" s="5"/>
      <c r="CE319" s="5"/>
      <c r="CF319" s="5"/>
      <c r="CG319" s="5"/>
      <c r="CH319" s="5"/>
      <c r="CI319" s="5"/>
      <c r="CJ319" s="5"/>
      <c r="CK319" s="5"/>
      <c r="CL319" s="5"/>
      <c r="CM319" s="5"/>
      <c r="CN319" s="5"/>
      <c r="CO319" s="5"/>
      <c r="CP319" s="5"/>
      <c r="CQ319" s="5"/>
      <c r="CR319" s="5"/>
      <c r="CS319" s="5"/>
      <c r="CT319" s="5"/>
      <c r="CU319" s="5"/>
      <c r="CV319" s="5"/>
      <c r="CW319" s="5"/>
      <c r="CX319" s="5"/>
      <c r="CY319" s="5"/>
      <c r="CZ319" s="5"/>
      <c r="DA319" s="5"/>
      <c r="DB319" s="5"/>
      <c r="DC319" s="5"/>
      <c r="DD319" s="5"/>
      <c r="DE319" s="5"/>
      <c r="DF319" s="5"/>
      <c r="DG319" s="5"/>
      <c r="DH319" s="5"/>
      <c r="DI319" s="5"/>
      <c r="DJ319" s="5"/>
      <c r="DK319" s="5"/>
      <c r="DL319" s="5"/>
      <c r="DM319" s="5"/>
      <c r="DN319" s="5"/>
      <c r="DO319" s="5"/>
      <c r="DP319" s="5"/>
      <c r="DQ319" s="5"/>
      <c r="DR319" s="5"/>
      <c r="DS319" s="5"/>
      <c r="DT319" s="5"/>
      <c r="DU319" s="5"/>
      <c r="DV319" s="5"/>
      <c r="DW319" s="5"/>
      <c r="DX319" s="5"/>
      <c r="DY319" s="5"/>
      <c r="DZ319" s="5"/>
      <c r="EA319" s="5"/>
      <c r="EB319" s="5"/>
      <c r="EC319" s="5"/>
      <c r="ED319" s="5"/>
      <c r="EE319" s="5"/>
      <c r="EF319" s="5"/>
    </row>
    <row r="320" spans="2:146" ht="26.45" customHeight="1" x14ac:dyDescent="0.2">
      <c r="B320" s="155"/>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c r="AQ320" s="67"/>
      <c r="AR320" s="67"/>
      <c r="AS320" s="67"/>
      <c r="AT320" s="67"/>
      <c r="AU320" s="67"/>
      <c r="AV320" s="67"/>
      <c r="AW320" s="67"/>
      <c r="AX320" s="67"/>
      <c r="AY320" s="67"/>
      <c r="AZ320" s="847"/>
      <c r="BA320" s="847"/>
      <c r="BB320" s="847"/>
      <c r="BC320" s="847"/>
      <c r="BD320" s="847"/>
      <c r="BE320" s="847"/>
      <c r="BF320" s="847"/>
      <c r="BG320" s="847"/>
      <c r="BH320" s="847"/>
      <c r="BI320" s="847"/>
      <c r="BJ320" s="847"/>
      <c r="BK320" s="847"/>
      <c r="BL320" s="847"/>
      <c r="BM320" s="847"/>
      <c r="BN320" s="847"/>
      <c r="BO320" s="847"/>
      <c r="BP320" s="847"/>
      <c r="BQ320" s="847"/>
      <c r="BR320" s="847"/>
      <c r="BS320" s="847"/>
      <c r="BT320" s="847"/>
      <c r="BU320" s="847"/>
      <c r="BV320" s="847"/>
      <c r="BW320" s="847"/>
      <c r="BX320" s="847"/>
      <c r="BY320" s="847"/>
      <c r="BZ320" s="847"/>
      <c r="CA320" s="42"/>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c r="DK320" s="5"/>
      <c r="DL320" s="5"/>
      <c r="DM320" s="5"/>
      <c r="DN320" s="5"/>
      <c r="DO320" s="5"/>
      <c r="DP320" s="5"/>
      <c r="DQ320" s="5"/>
      <c r="DR320" s="5"/>
      <c r="DS320" s="5"/>
      <c r="DT320" s="5"/>
      <c r="DU320" s="5"/>
      <c r="DV320" s="5"/>
      <c r="DW320" s="5"/>
      <c r="DX320" s="5"/>
      <c r="DY320" s="5"/>
      <c r="DZ320" s="5"/>
      <c r="EA320" s="5"/>
      <c r="EB320" s="5"/>
      <c r="EC320" s="5"/>
      <c r="ED320" s="5"/>
      <c r="EE320" s="5"/>
      <c r="EF320" s="5"/>
    </row>
    <row r="321" spans="2:136" ht="33.950000000000003" customHeight="1" x14ac:dyDescent="0.2">
      <c r="B321" s="155"/>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c r="AQ321" s="67"/>
      <c r="AR321" s="67"/>
      <c r="AS321" s="67"/>
      <c r="AT321" s="67"/>
      <c r="AU321" s="67"/>
      <c r="AV321" s="67"/>
      <c r="AW321" s="67"/>
      <c r="AX321" s="67"/>
      <c r="AY321" s="67"/>
      <c r="AZ321" s="847"/>
      <c r="BA321" s="847"/>
      <c r="BB321" s="847"/>
      <c r="BC321" s="847"/>
      <c r="BD321" s="847"/>
      <c r="BE321" s="847"/>
      <c r="BF321" s="847"/>
      <c r="BG321" s="847"/>
      <c r="BH321" s="847"/>
      <c r="BI321" s="847"/>
      <c r="BJ321" s="847"/>
      <c r="BK321" s="847"/>
      <c r="BL321" s="847"/>
      <c r="BM321" s="847"/>
      <c r="BN321" s="847"/>
      <c r="BO321" s="847"/>
      <c r="BP321" s="847"/>
      <c r="BQ321" s="847"/>
      <c r="BR321" s="847"/>
      <c r="BS321" s="847"/>
      <c r="BT321" s="847"/>
      <c r="BU321" s="847"/>
      <c r="BV321" s="847"/>
      <c r="BW321" s="847"/>
      <c r="BX321" s="847"/>
      <c r="BY321" s="847"/>
      <c r="BZ321" s="847"/>
      <c r="CA321" s="42"/>
      <c r="CB321" s="5"/>
      <c r="CC321" s="5"/>
      <c r="CD321" s="5"/>
      <c r="CE321" s="5"/>
      <c r="CF321" s="5"/>
      <c r="CG321" s="5"/>
      <c r="CH321" s="5"/>
      <c r="CI321" s="5"/>
      <c r="CJ321" s="5"/>
      <c r="CK321" s="5"/>
      <c r="CL321" s="5"/>
      <c r="CM321" s="5"/>
      <c r="CN321" s="5"/>
      <c r="CO321" s="5"/>
      <c r="CP321" s="5"/>
      <c r="CQ321" s="5"/>
      <c r="CR321" s="5"/>
      <c r="CS321" s="5"/>
      <c r="CT321" s="5"/>
      <c r="CU321" s="5"/>
      <c r="CV321" s="5"/>
      <c r="CW321" s="5"/>
      <c r="CX321" s="5"/>
      <c r="CY321" s="5"/>
      <c r="CZ321" s="5"/>
      <c r="DA321" s="5"/>
      <c r="DB321" s="5"/>
      <c r="DC321" s="5"/>
      <c r="DD321" s="5"/>
      <c r="DE321" s="5"/>
      <c r="DF321" s="5"/>
      <c r="DG321" s="5"/>
      <c r="DH321" s="5"/>
      <c r="DI321" s="5"/>
      <c r="DJ321" s="5"/>
      <c r="DK321" s="5"/>
      <c r="DL321" s="5"/>
      <c r="DM321" s="5"/>
      <c r="DN321" s="5"/>
      <c r="DO321" s="5"/>
      <c r="DP321" s="5"/>
      <c r="DQ321" s="5"/>
      <c r="DR321" s="5"/>
      <c r="DS321" s="5"/>
      <c r="DT321" s="5"/>
      <c r="DU321" s="5"/>
      <c r="DV321" s="5"/>
      <c r="DW321" s="5"/>
      <c r="DX321" s="5"/>
      <c r="DY321" s="5"/>
      <c r="DZ321" s="5"/>
      <c r="EA321" s="5"/>
      <c r="EB321" s="5"/>
      <c r="EC321" s="5"/>
      <c r="ED321" s="5"/>
      <c r="EE321" s="5"/>
      <c r="EF321" s="5"/>
    </row>
    <row r="322" spans="2:136" ht="37.5" customHeight="1" x14ac:dyDescent="0.2">
      <c r="B322" s="155"/>
      <c r="C322" s="154"/>
      <c r="D322" s="33"/>
      <c r="E322" s="33"/>
      <c r="F322" s="33"/>
      <c r="G322" s="33"/>
      <c r="H322" s="33"/>
      <c r="I322" s="33"/>
      <c r="J322" s="33"/>
      <c r="K322" s="33"/>
      <c r="L322" s="33"/>
      <c r="M322" s="33"/>
      <c r="N322" s="33"/>
      <c r="O322" s="33"/>
      <c r="P322" s="33"/>
      <c r="Q322" s="33"/>
      <c r="R322" s="33"/>
      <c r="S322" s="33"/>
      <c r="T322" s="33"/>
      <c r="U322" s="33"/>
      <c r="V322" s="67"/>
      <c r="W322" s="67"/>
      <c r="X322" s="67"/>
      <c r="Y322" s="67"/>
      <c r="Z322" s="67"/>
      <c r="AA322" s="67"/>
      <c r="AB322" s="67"/>
      <c r="AC322" s="67"/>
      <c r="AD322" s="67"/>
      <c r="AE322" s="67"/>
      <c r="AF322" s="67"/>
      <c r="AG322" s="67"/>
      <c r="AH322" s="67"/>
      <c r="AI322" s="67"/>
      <c r="AJ322" s="67"/>
      <c r="AK322" s="67"/>
      <c r="AL322" s="67"/>
      <c r="AM322" s="67"/>
      <c r="AN322" s="67"/>
      <c r="AO322" s="67"/>
      <c r="AP322" s="67"/>
      <c r="AQ322" s="67"/>
      <c r="AR322" s="67"/>
      <c r="AS322" s="67"/>
      <c r="AT322" s="67"/>
      <c r="AU322" s="67"/>
      <c r="AV322" s="67"/>
      <c r="AW322" s="67"/>
      <c r="AX322" s="67"/>
      <c r="AY322" s="67"/>
      <c r="AZ322" s="847"/>
      <c r="BA322" s="847"/>
      <c r="BB322" s="847"/>
      <c r="BC322" s="847"/>
      <c r="BD322" s="847"/>
      <c r="BE322" s="847"/>
      <c r="BF322" s="847"/>
      <c r="BG322" s="847"/>
      <c r="BH322" s="847"/>
      <c r="BI322" s="847"/>
      <c r="BJ322" s="847"/>
      <c r="BK322" s="847"/>
      <c r="BL322" s="847"/>
      <c r="BM322" s="847"/>
      <c r="BN322" s="847"/>
      <c r="BO322" s="847"/>
      <c r="BP322" s="847"/>
      <c r="BQ322" s="847"/>
      <c r="BR322" s="847"/>
      <c r="BS322" s="847"/>
      <c r="BT322" s="847"/>
      <c r="BU322" s="847"/>
      <c r="BV322" s="847"/>
      <c r="BW322" s="847"/>
      <c r="BX322" s="847"/>
      <c r="BY322" s="847"/>
      <c r="BZ322" s="847"/>
      <c r="CA322" s="42"/>
      <c r="CB322" s="5"/>
      <c r="CC322" s="5"/>
      <c r="CD322" s="5"/>
      <c r="CE322" s="5"/>
      <c r="CF322" s="5"/>
      <c r="CG322" s="5"/>
      <c r="CH322" s="5"/>
      <c r="CI322" s="5"/>
      <c r="CJ322" s="5"/>
      <c r="CK322" s="5"/>
      <c r="CL322" s="5"/>
      <c r="CM322" s="5"/>
      <c r="CN322" s="5"/>
      <c r="CO322" s="5"/>
      <c r="CP322" s="5"/>
      <c r="CQ322" s="5"/>
      <c r="CR322" s="5"/>
      <c r="CS322" s="5"/>
      <c r="CT322" s="5"/>
      <c r="CU322" s="5"/>
      <c r="CV322" s="5"/>
      <c r="CW322" s="5"/>
      <c r="CX322" s="5"/>
      <c r="CY322" s="5"/>
      <c r="CZ322" s="5"/>
      <c r="DA322" s="5"/>
      <c r="DB322" s="5"/>
      <c r="DC322" s="5"/>
      <c r="DD322" s="5"/>
      <c r="DE322" s="5"/>
      <c r="DF322" s="5"/>
      <c r="DG322" s="5"/>
      <c r="DH322" s="5"/>
      <c r="DI322" s="5"/>
      <c r="DJ322" s="5"/>
      <c r="DK322" s="5"/>
      <c r="DL322" s="5"/>
      <c r="DM322" s="5"/>
      <c r="DN322" s="5"/>
      <c r="DO322" s="5"/>
      <c r="DP322" s="5"/>
      <c r="DQ322" s="5"/>
      <c r="DR322" s="5"/>
      <c r="DS322" s="5"/>
      <c r="DT322" s="5"/>
      <c r="DU322" s="5"/>
      <c r="DV322" s="5"/>
      <c r="DW322" s="5"/>
      <c r="DX322" s="5"/>
      <c r="DY322" s="5"/>
      <c r="DZ322" s="5"/>
      <c r="EA322" s="5"/>
      <c r="EB322" s="5"/>
      <c r="EC322" s="5"/>
      <c r="ED322" s="5"/>
      <c r="EE322" s="5"/>
      <c r="EF322" s="5"/>
    </row>
    <row r="323" spans="2:136" ht="54" customHeight="1" x14ac:dyDescent="0.2">
      <c r="V323" s="67"/>
      <c r="W323" s="67"/>
      <c r="X323" s="67"/>
      <c r="Y323" s="67"/>
      <c r="Z323" s="67"/>
      <c r="AA323" s="67"/>
      <c r="AB323" s="67"/>
      <c r="AC323" s="67"/>
      <c r="AD323" s="67"/>
      <c r="AE323" s="67"/>
      <c r="AF323" s="67"/>
      <c r="AG323" s="67"/>
      <c r="AH323" s="67"/>
      <c r="AI323" s="67"/>
      <c r="AJ323" s="67"/>
      <c r="AK323" s="67"/>
      <c r="AL323" s="67"/>
      <c r="AM323" s="67"/>
      <c r="AN323" s="67"/>
      <c r="AO323" s="67"/>
      <c r="AP323" s="67"/>
      <c r="AQ323" s="67"/>
      <c r="AR323" s="67"/>
      <c r="AS323" s="67"/>
      <c r="AT323" s="67"/>
      <c r="AU323" s="67"/>
      <c r="AV323" s="67"/>
      <c r="AW323" s="67"/>
      <c r="AX323" s="67"/>
      <c r="AY323" s="67"/>
      <c r="AZ323" s="847"/>
      <c r="BA323" s="847"/>
      <c r="BB323" s="847"/>
      <c r="BC323" s="847"/>
      <c r="BD323" s="847"/>
      <c r="BE323" s="847"/>
      <c r="BF323" s="847"/>
      <c r="BG323" s="847"/>
      <c r="BH323" s="847"/>
      <c r="BI323" s="847"/>
      <c r="BJ323" s="847"/>
      <c r="BK323" s="847"/>
      <c r="BL323" s="847"/>
      <c r="BM323" s="847"/>
      <c r="BN323" s="847"/>
      <c r="BO323" s="847"/>
      <c r="BP323" s="847"/>
      <c r="BQ323" s="847"/>
      <c r="BR323" s="847"/>
      <c r="BS323" s="847"/>
      <c r="BT323" s="847"/>
      <c r="BU323" s="847"/>
      <c r="BV323" s="847"/>
      <c r="BW323" s="847"/>
      <c r="BX323" s="847"/>
      <c r="BY323" s="847"/>
      <c r="BZ323" s="847"/>
      <c r="CA323" s="42"/>
      <c r="CB323" s="5"/>
      <c r="CC323" s="5"/>
      <c r="CD323" s="5"/>
      <c r="CE323" s="5"/>
      <c r="CF323" s="5"/>
      <c r="CG323" s="5"/>
      <c r="CH323" s="5"/>
      <c r="CI323" s="5"/>
      <c r="CJ323" s="5"/>
      <c r="CK323" s="5"/>
      <c r="CL323" s="5"/>
      <c r="CM323" s="5"/>
      <c r="CN323" s="5"/>
      <c r="CO323" s="5"/>
      <c r="CP323" s="5"/>
      <c r="CQ323" s="5"/>
      <c r="CR323" s="5"/>
      <c r="CS323" s="5"/>
      <c r="CT323" s="5"/>
      <c r="CU323" s="5"/>
      <c r="CV323" s="5"/>
      <c r="CW323" s="5"/>
      <c r="CX323" s="5"/>
      <c r="CY323" s="5"/>
      <c r="CZ323" s="5"/>
      <c r="DA323" s="5"/>
      <c r="DB323" s="5"/>
      <c r="DC323" s="5"/>
      <c r="DD323" s="5"/>
      <c r="DE323" s="5"/>
      <c r="DF323" s="5"/>
      <c r="DG323" s="5"/>
      <c r="DH323" s="5"/>
      <c r="DI323" s="5"/>
      <c r="DJ323" s="5"/>
      <c r="DK323" s="5"/>
      <c r="DL323" s="5"/>
      <c r="DM323" s="5"/>
      <c r="DN323" s="5"/>
      <c r="DO323" s="5"/>
      <c r="DP323" s="5"/>
      <c r="DQ323" s="5"/>
      <c r="DR323" s="5"/>
      <c r="DS323" s="5"/>
      <c r="DT323" s="5"/>
      <c r="DU323" s="5"/>
      <c r="DV323" s="5"/>
      <c r="DW323" s="5"/>
      <c r="DX323" s="5"/>
      <c r="DY323" s="5"/>
      <c r="DZ323" s="5"/>
      <c r="EA323" s="5"/>
      <c r="EB323" s="5"/>
      <c r="EC323" s="5"/>
      <c r="ED323" s="5"/>
      <c r="EE323" s="5"/>
      <c r="EF323" s="5"/>
    </row>
    <row r="324" spans="2:136" ht="46.5" customHeight="1" x14ac:dyDescent="0.2">
      <c r="V324" s="67"/>
      <c r="W324" s="67"/>
      <c r="X324" s="67"/>
      <c r="Y324" s="67"/>
      <c r="Z324" s="67"/>
      <c r="AA324" s="67"/>
      <c r="AB324" s="67"/>
      <c r="AC324" s="67"/>
      <c r="AD324" s="67"/>
      <c r="AE324" s="67"/>
      <c r="AF324" s="67"/>
      <c r="AG324" s="67"/>
      <c r="AH324" s="67"/>
      <c r="AI324" s="67"/>
      <c r="AJ324" s="67"/>
      <c r="AK324" s="67"/>
      <c r="AL324" s="67"/>
      <c r="AM324" s="67"/>
      <c r="AN324" s="67"/>
      <c r="AO324" s="67"/>
      <c r="AP324" s="67"/>
      <c r="AQ324" s="67"/>
      <c r="AR324" s="67"/>
      <c r="AS324" s="67"/>
      <c r="AT324" s="67"/>
      <c r="AU324" s="67"/>
      <c r="AV324" s="67"/>
      <c r="AW324" s="67"/>
      <c r="AX324" s="67"/>
      <c r="AY324" s="67"/>
      <c r="AZ324" s="847"/>
      <c r="BA324" s="847"/>
      <c r="BB324" s="847"/>
      <c r="BC324" s="847"/>
      <c r="BD324" s="847"/>
      <c r="BE324" s="847"/>
      <c r="BF324" s="847"/>
      <c r="BG324" s="847"/>
      <c r="BH324" s="847"/>
      <c r="BI324" s="847"/>
      <c r="BJ324" s="847"/>
      <c r="BK324" s="847"/>
      <c r="BL324" s="847"/>
      <c r="BM324" s="847"/>
      <c r="BN324" s="847"/>
      <c r="BO324" s="847"/>
      <c r="BP324" s="847"/>
      <c r="BQ324" s="847"/>
      <c r="BR324" s="847"/>
      <c r="BS324" s="847"/>
      <c r="BT324" s="847"/>
      <c r="BU324" s="847"/>
      <c r="BV324" s="847"/>
      <c r="BW324" s="847"/>
      <c r="BX324" s="847"/>
      <c r="BY324" s="847"/>
      <c r="BZ324" s="847"/>
      <c r="CA324" s="42"/>
      <c r="CB324" s="5"/>
      <c r="CC324" s="5"/>
      <c r="CD324" s="5"/>
      <c r="CE324" s="5"/>
      <c r="CF324" s="5"/>
      <c r="CG324" s="5"/>
      <c r="CH324" s="5"/>
      <c r="CI324" s="5"/>
      <c r="CJ324" s="5"/>
      <c r="CK324" s="5"/>
      <c r="CL324" s="5"/>
      <c r="CM324" s="5"/>
      <c r="CN324" s="5"/>
      <c r="CO324" s="5"/>
      <c r="CP324" s="5"/>
      <c r="CQ324" s="5"/>
      <c r="CR324" s="5"/>
      <c r="CS324" s="5"/>
      <c r="CT324" s="5"/>
      <c r="CU324" s="5"/>
      <c r="CV324" s="5"/>
      <c r="CW324" s="5"/>
      <c r="CX324" s="5"/>
      <c r="CY324" s="5"/>
      <c r="CZ324" s="5"/>
      <c r="DA324" s="5"/>
      <c r="DB324" s="5"/>
      <c r="DC324" s="5"/>
      <c r="DD324" s="5"/>
      <c r="DE324" s="5"/>
      <c r="DF324" s="5"/>
      <c r="DG324" s="5"/>
      <c r="DH324" s="5"/>
      <c r="DI324" s="5"/>
      <c r="DJ324" s="5"/>
      <c r="DK324" s="5"/>
      <c r="DL324" s="5"/>
      <c r="DM324" s="5"/>
      <c r="DN324" s="5"/>
      <c r="DO324" s="5"/>
      <c r="DP324" s="5"/>
      <c r="DQ324" s="5"/>
      <c r="DR324" s="5"/>
      <c r="DS324" s="5"/>
      <c r="DT324" s="5"/>
      <c r="DU324" s="5"/>
      <c r="DV324" s="5"/>
      <c r="DW324" s="5"/>
      <c r="DX324" s="5"/>
      <c r="DY324" s="5"/>
      <c r="DZ324" s="5"/>
      <c r="EA324" s="5"/>
      <c r="EB324" s="5"/>
      <c r="EC324" s="5"/>
      <c r="ED324" s="5"/>
      <c r="EE324" s="5"/>
      <c r="EF324" s="5"/>
    </row>
    <row r="325" spans="2:136" ht="33" customHeight="1" x14ac:dyDescent="0.2">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1901"/>
      <c r="BA325" s="1901"/>
      <c r="BB325" s="607"/>
      <c r="BC325" s="607"/>
      <c r="BD325" s="607"/>
      <c r="BE325" s="607"/>
      <c r="BF325" s="607"/>
      <c r="BG325" s="607"/>
      <c r="BH325" s="607"/>
      <c r="BI325" s="607"/>
      <c r="BJ325" s="607"/>
      <c r="BK325" s="607"/>
      <c r="BL325" s="607"/>
      <c r="BM325" s="607"/>
      <c r="BN325" s="607"/>
      <c r="BO325" s="607"/>
      <c r="BP325" s="607"/>
      <c r="BQ325" s="607"/>
      <c r="BR325" s="607"/>
      <c r="BS325" s="607"/>
      <c r="BT325" s="607"/>
      <c r="BU325" s="607"/>
      <c r="BV325" s="607"/>
      <c r="BW325" s="607"/>
      <c r="BX325" s="607"/>
      <c r="BY325" s="607"/>
      <c r="BZ325" s="607"/>
      <c r="CA325" s="42"/>
      <c r="CB325" s="5"/>
      <c r="CC325" s="5"/>
      <c r="CD325" s="5"/>
      <c r="CE325" s="5"/>
      <c r="CF325" s="5"/>
      <c r="CG325" s="5"/>
      <c r="CH325" s="5"/>
      <c r="CI325" s="5"/>
      <c r="CJ325" s="5"/>
      <c r="CK325" s="5"/>
      <c r="CL325" s="5"/>
      <c r="CM325" s="5"/>
      <c r="CN325" s="5"/>
      <c r="CO325" s="5"/>
      <c r="CP325" s="5"/>
      <c r="CQ325" s="5"/>
      <c r="CR325" s="5"/>
      <c r="CS325" s="5"/>
      <c r="CT325" s="5"/>
      <c r="CU325" s="5"/>
      <c r="CV325" s="5"/>
      <c r="CW325" s="5"/>
      <c r="CX325" s="5"/>
      <c r="CY325" s="5"/>
      <c r="CZ325" s="5"/>
      <c r="DA325" s="5"/>
      <c r="DB325" s="5"/>
      <c r="DC325" s="5"/>
      <c r="DD325" s="5"/>
      <c r="DE325" s="5"/>
      <c r="DF325" s="5"/>
      <c r="DG325" s="5"/>
      <c r="DH325" s="5"/>
      <c r="DI325" s="5"/>
      <c r="DJ325" s="5"/>
      <c r="DK325" s="5"/>
      <c r="DL325" s="5"/>
      <c r="DM325" s="5"/>
      <c r="DN325" s="5"/>
      <c r="DO325" s="5"/>
      <c r="DP325" s="5"/>
      <c r="DQ325" s="5"/>
      <c r="DR325" s="5"/>
      <c r="DS325" s="5"/>
      <c r="DT325" s="5"/>
      <c r="DU325" s="5"/>
      <c r="DV325" s="5"/>
      <c r="DW325" s="5"/>
      <c r="DX325" s="5"/>
      <c r="DY325" s="5"/>
      <c r="DZ325" s="5"/>
      <c r="EA325" s="5"/>
      <c r="EB325" s="5"/>
      <c r="EC325" s="5"/>
      <c r="ED325" s="5"/>
      <c r="EE325" s="5"/>
      <c r="EF325" s="5"/>
    </row>
    <row r="326" spans="2:136" ht="26.45" customHeight="1" x14ac:dyDescent="0.2">
      <c r="CR326" s="5"/>
      <c r="CS326" s="5"/>
      <c r="CT326" s="5"/>
      <c r="CU326" s="5"/>
      <c r="CV326" s="5"/>
      <c r="CW326" s="5"/>
      <c r="CX326" s="5"/>
      <c r="CY326" s="5"/>
      <c r="CZ326" s="5"/>
      <c r="DA326" s="5"/>
      <c r="DB326" s="5"/>
      <c r="DC326" s="5"/>
      <c r="DD326" s="5"/>
      <c r="DE326" s="5"/>
      <c r="DF326" s="5"/>
      <c r="DG326" s="5"/>
      <c r="DH326" s="5"/>
      <c r="DI326" s="5"/>
      <c r="DJ326" s="5"/>
      <c r="DK326" s="5"/>
      <c r="DL326" s="5"/>
      <c r="DM326" s="5"/>
      <c r="DN326" s="5"/>
      <c r="DO326" s="5"/>
      <c r="DP326" s="5"/>
      <c r="DQ326" s="5"/>
      <c r="DR326" s="5"/>
      <c r="DS326" s="5"/>
      <c r="DT326" s="5"/>
      <c r="DU326" s="5"/>
      <c r="DV326" s="5"/>
      <c r="DW326" s="5"/>
      <c r="DX326" s="5"/>
      <c r="DY326" s="5"/>
      <c r="DZ326" s="5"/>
      <c r="EA326" s="5"/>
      <c r="EB326" s="5"/>
      <c r="EC326" s="5"/>
      <c r="ED326" s="5"/>
      <c r="EE326" s="5"/>
      <c r="EF326" s="5"/>
    </row>
    <row r="327" spans="2:136" ht="30.95" customHeight="1" x14ac:dyDescent="0.2">
      <c r="CS327" s="5"/>
    </row>
    <row r="328" spans="2:136" ht="39.950000000000003" customHeight="1" x14ac:dyDescent="0.2"/>
    <row r="329" spans="2:136" ht="14.25" x14ac:dyDescent="0.2"/>
    <row r="330" spans="2:136" ht="14.25" x14ac:dyDescent="0.2"/>
    <row r="331" spans="2:136" ht="14.25" x14ac:dyDescent="0.2"/>
    <row r="332" spans="2:136" ht="14.25" x14ac:dyDescent="0.2"/>
    <row r="333" spans="2:136" ht="14.25" x14ac:dyDescent="0.2"/>
    <row r="334" spans="2:136" ht="14.25" x14ac:dyDescent="0.2"/>
    <row r="335" spans="2:136" ht="14.25" x14ac:dyDescent="0.2"/>
    <row r="336" spans="2:136" ht="14.25" x14ac:dyDescent="0.2"/>
    <row r="358" ht="14.25" x14ac:dyDescent="0.2"/>
    <row r="359" ht="14.25" x14ac:dyDescent="0.2"/>
    <row r="360" ht="14.25" x14ac:dyDescent="0.2"/>
    <row r="361" ht="14.25" x14ac:dyDescent="0.2"/>
    <row r="362" ht="14.25" x14ac:dyDescent="0.2"/>
    <row r="363" ht="14.25" x14ac:dyDescent="0.2"/>
    <row r="364" ht="14.25" x14ac:dyDescent="0.2"/>
    <row r="365" ht="14.25" x14ac:dyDescent="0.2"/>
    <row r="366" ht="14.25" x14ac:dyDescent="0.2"/>
    <row r="367" ht="14.25" x14ac:dyDescent="0.2"/>
    <row r="368" ht="14.25" x14ac:dyDescent="0.2"/>
    <row r="369" ht="14.25" x14ac:dyDescent="0.2"/>
    <row r="370" ht="14.25" x14ac:dyDescent="0.2"/>
    <row r="371" ht="14.25" x14ac:dyDescent="0.2"/>
    <row r="372" ht="14.25" x14ac:dyDescent="0.2"/>
    <row r="373" ht="14.25" x14ac:dyDescent="0.2"/>
    <row r="374" ht="14.25" x14ac:dyDescent="0.2"/>
    <row r="375" ht="14.25" x14ac:dyDescent="0.2"/>
    <row r="376" ht="14.25" x14ac:dyDescent="0.2"/>
  </sheetData>
  <sheetProtection insertColumns="0" insertRows="0" deleteColumns="0" deleteRows="0"/>
  <mergeCells count="183">
    <mergeCell ref="J238:K238"/>
    <mergeCell ref="J239:K239"/>
    <mergeCell ref="B240:C240"/>
    <mergeCell ref="D240:I240"/>
    <mergeCell ref="B243:C243"/>
    <mergeCell ref="AZ325:BA325"/>
    <mergeCell ref="B233:C233"/>
    <mergeCell ref="J233:K233"/>
    <mergeCell ref="J234:K234"/>
    <mergeCell ref="J235:K235"/>
    <mergeCell ref="J236:K236"/>
    <mergeCell ref="J237:K237"/>
    <mergeCell ref="J227:K227"/>
    <mergeCell ref="J228:K228"/>
    <mergeCell ref="J229:K229"/>
    <mergeCell ref="J230:K230"/>
    <mergeCell ref="J231:K231"/>
    <mergeCell ref="J232:K232"/>
    <mergeCell ref="J221:K221"/>
    <mergeCell ref="J222:K222"/>
    <mergeCell ref="J223:K223"/>
    <mergeCell ref="J224:K224"/>
    <mergeCell ref="J225:K225"/>
    <mergeCell ref="B226:C226"/>
    <mergeCell ref="J226:K226"/>
    <mergeCell ref="J216:K216"/>
    <mergeCell ref="J217:K217"/>
    <mergeCell ref="J218:K218"/>
    <mergeCell ref="B219:C219"/>
    <mergeCell ref="J219:K219"/>
    <mergeCell ref="J220:K220"/>
    <mergeCell ref="V210:W210"/>
    <mergeCell ref="D211:I211"/>
    <mergeCell ref="J211:K212"/>
    <mergeCell ref="J213:K213"/>
    <mergeCell ref="J214:K214"/>
    <mergeCell ref="J215:K215"/>
    <mergeCell ref="P195:Q195"/>
    <mergeCell ref="B198:C198"/>
    <mergeCell ref="B199:C199"/>
    <mergeCell ref="B200:C200"/>
    <mergeCell ref="B201:C201"/>
    <mergeCell ref="B202:C202"/>
    <mergeCell ref="P188:Q188"/>
    <mergeCell ref="P189:Q189"/>
    <mergeCell ref="P190:Q190"/>
    <mergeCell ref="P191:Q191"/>
    <mergeCell ref="P192:Q192"/>
    <mergeCell ref="P194:Q194"/>
    <mergeCell ref="P181:Q181"/>
    <mergeCell ref="P182:Q182"/>
    <mergeCell ref="P183:Q183"/>
    <mergeCell ref="P184:Q184"/>
    <mergeCell ref="P185:Q185"/>
    <mergeCell ref="P186:Q186"/>
    <mergeCell ref="P176:Q177"/>
    <mergeCell ref="AB176:AG176"/>
    <mergeCell ref="AH176:AM176"/>
    <mergeCell ref="P178:Q178"/>
    <mergeCell ref="P179:Q179"/>
    <mergeCell ref="P180:Q180"/>
    <mergeCell ref="J160:K160"/>
    <mergeCell ref="J161:K161"/>
    <mergeCell ref="B162:C162"/>
    <mergeCell ref="D162:I162"/>
    <mergeCell ref="B165:C165"/>
    <mergeCell ref="D176:I176"/>
    <mergeCell ref="J176:O176"/>
    <mergeCell ref="B155:C155"/>
    <mergeCell ref="J155:K155"/>
    <mergeCell ref="J156:K156"/>
    <mergeCell ref="J157:K157"/>
    <mergeCell ref="J158:K158"/>
    <mergeCell ref="J159:K159"/>
    <mergeCell ref="J149:K149"/>
    <mergeCell ref="J150:K150"/>
    <mergeCell ref="J151:K151"/>
    <mergeCell ref="J152:K152"/>
    <mergeCell ref="J153:K153"/>
    <mergeCell ref="J154:K154"/>
    <mergeCell ref="J144:K144"/>
    <mergeCell ref="J145:K145"/>
    <mergeCell ref="J146:K146"/>
    <mergeCell ref="J147:K147"/>
    <mergeCell ref="B148:C148"/>
    <mergeCell ref="J148:K148"/>
    <mergeCell ref="J139:K139"/>
    <mergeCell ref="J140:K140"/>
    <mergeCell ref="B141:C141"/>
    <mergeCell ref="J141:K141"/>
    <mergeCell ref="J142:K142"/>
    <mergeCell ref="J143:K143"/>
    <mergeCell ref="B134:C134"/>
    <mergeCell ref="J134:K134"/>
    <mergeCell ref="J135:K135"/>
    <mergeCell ref="J136:K136"/>
    <mergeCell ref="J137:K137"/>
    <mergeCell ref="J138:K138"/>
    <mergeCell ref="J128:K128"/>
    <mergeCell ref="J129:K129"/>
    <mergeCell ref="J130:K130"/>
    <mergeCell ref="J131:K131"/>
    <mergeCell ref="J132:K132"/>
    <mergeCell ref="J133:K133"/>
    <mergeCell ref="D122:I122"/>
    <mergeCell ref="J122:K123"/>
    <mergeCell ref="J124:K124"/>
    <mergeCell ref="J125:K125"/>
    <mergeCell ref="J126:K126"/>
    <mergeCell ref="J127:K127"/>
    <mergeCell ref="J107:K107"/>
    <mergeCell ref="J108:K108"/>
    <mergeCell ref="B109:C109"/>
    <mergeCell ref="D109:I109"/>
    <mergeCell ref="B112:C112"/>
    <mergeCell ref="J121:K121"/>
    <mergeCell ref="B102:C102"/>
    <mergeCell ref="J102:K102"/>
    <mergeCell ref="J103:K103"/>
    <mergeCell ref="J104:K104"/>
    <mergeCell ref="J105:K105"/>
    <mergeCell ref="J106:K106"/>
    <mergeCell ref="J96:K96"/>
    <mergeCell ref="J97:K97"/>
    <mergeCell ref="J98:K98"/>
    <mergeCell ref="J99:K99"/>
    <mergeCell ref="J100:K100"/>
    <mergeCell ref="J101:K101"/>
    <mergeCell ref="J91:K91"/>
    <mergeCell ref="J92:K92"/>
    <mergeCell ref="J93:K93"/>
    <mergeCell ref="J94:K94"/>
    <mergeCell ref="B95:C95"/>
    <mergeCell ref="J95:K95"/>
    <mergeCell ref="J86:K86"/>
    <mergeCell ref="J87:K87"/>
    <mergeCell ref="B88:C88"/>
    <mergeCell ref="J88:K88"/>
    <mergeCell ref="J89:K89"/>
    <mergeCell ref="J90:K90"/>
    <mergeCell ref="B81:C81"/>
    <mergeCell ref="J81:K81"/>
    <mergeCell ref="J82:K82"/>
    <mergeCell ref="J83:K83"/>
    <mergeCell ref="J84:K84"/>
    <mergeCell ref="J85:K85"/>
    <mergeCell ref="J76:K76"/>
    <mergeCell ref="J77:K77"/>
    <mergeCell ref="J78:K78"/>
    <mergeCell ref="B79:C79"/>
    <mergeCell ref="J79:K79"/>
    <mergeCell ref="J80:K80"/>
    <mergeCell ref="J70:K70"/>
    <mergeCell ref="J71:K71"/>
    <mergeCell ref="J72:K72"/>
    <mergeCell ref="J73:K73"/>
    <mergeCell ref="J74:K74"/>
    <mergeCell ref="J75:K75"/>
    <mergeCell ref="J66:K66"/>
    <mergeCell ref="D67:I67"/>
    <mergeCell ref="J67:K68"/>
    <mergeCell ref="J69:K69"/>
    <mergeCell ref="AT14:AT15"/>
    <mergeCell ref="B26:C26"/>
    <mergeCell ref="B33:C33"/>
    <mergeCell ref="B40:C40"/>
    <mergeCell ref="B47:C47"/>
    <mergeCell ref="B54:C54"/>
    <mergeCell ref="D54:I54"/>
    <mergeCell ref="J54:O54"/>
    <mergeCell ref="P54:U54"/>
    <mergeCell ref="V54:AA54"/>
    <mergeCell ref="AH14:AM14"/>
    <mergeCell ref="AN14:AS14"/>
    <mergeCell ref="B4:P4"/>
    <mergeCell ref="B5:P5"/>
    <mergeCell ref="D14:I14"/>
    <mergeCell ref="J14:O14"/>
    <mergeCell ref="P14:U14"/>
    <mergeCell ref="V14:AA14"/>
    <mergeCell ref="AB14:AG14"/>
    <mergeCell ref="AB54:AG54"/>
    <mergeCell ref="B57:C57"/>
  </mergeCells>
  <phoneticPr fontId="22" type="noConversion"/>
  <dataValidations count="5">
    <dataValidation type="decimal" operator="greaterThanOrEqual" allowBlank="1" showInputMessage="1" showErrorMessage="1" error="Please enter non-negative number." sqref="U6:U7" xr:uid="{6F33E519-EEBC-41DE-AB04-8907171E69E9}">
      <formula1>0</formula1>
    </dataValidation>
    <dataValidation type="decimal" operator="greaterThanOrEqual" allowBlank="1" showErrorMessage="1" errorTitle="Error" error="Please enter non-negative number." sqref="L70:AA80 L125:AA133 L82:AA109 L214:AA223 L135:AA162 D194:O195 D179:O186 D188:O192 R188:V192 R179:V186 R194:V195 D214:I218 V225:AA242 D125:I133 D109 W49:AA53 D49:D54 D83:I87 D240 J27:AG32 E49:I53 J49:J54 K49:O53 P49:P54 Q49:U53 V49:V54 AH27:AS27 AB49:AB54 D35:AG39 D235:I239 D70:I79 D90:I94 D97:I101 D104:I108 D136:I140 D143:I147 D150:I154 D162 L222:U240 D157:I161 D221:I225 D228:I232 D28:I32 D17:AG25 D42:AS46 AC49:AS53" xr:uid="{2F868D35-A3E5-4A7C-99AE-E71DCBC2FA44}">
      <formula1>0</formula1>
    </dataValidation>
    <dataValidation operator="greaterThanOrEqual" allowBlank="1" showErrorMessage="1" errorTitle="Error" error="Please enter non-negative number." sqref="O15:O16 I15:I16 L81:AA81 I68:I69 B175:C187 B262:C322 L68:AA69 D6:T12 I123:I124 ES169:EX169 CY170:EX171 C168:BZ168 BA252:BF324 CT169:EQ169 L123:AA124 O177:O178 AM177:AO177 AB66:AB67 I177:I178 C188:C197 AG177 Z177:AA194 U8:AD11 C204:C205 L212:AA213 AD124:AU124 I212:I213 B219:B261 L66:AA66 L121:AA121 AG15:AG16 AD213:AS213 DH59 B116:AZ120 J66:J67 U12:AK12 A1:B22 W179 CT306:EF326 FQ60:OL60 FQ307:NX1048576 C1:U3 V1:V4 AE1:CT11 W1:AD5 EG306:EX1048576 J122 U15:U16 AA15:AA16 L134:AA134 CR169:CR171 B169:BZ172 P203:Q203 CS170:CS171 D176 X176:X197 W176:W177 P176 Y176:Y194 D178:H178 J176 D187:O187 D193:O193 J178:N178 B188:B205 AB176 AP176:KC195 EY169:EY171 CQ172:NT172 AH176 AB178:AO194 CF196:LS197 AI173:MC175 CA168:CQ172 D175:AG175 B173:AH174 CY198:ML201 DI202:MV203 R193:V193 R177:V178 R187:V187 EY252:FP1048576 V248:BG251 BG252:CQ325 EG249:MX251 FQ252:OH306 BI250:BI251 CS252:CS327 BJ249:DF251 CT252:EX305 CR205:CS207 BH249:BH251 CR252:CR326 D204:CQ209 D211 AD211:AS211 DG248:EF251 EG248:NB248 B121:C133 J211 D210:V210 D213:H213 AB211 X210:AP210 EZ168:OL171 AB121:AB122 AD121:AU122 DH167 ER168:ER169 D122 D121:J121 DP167:NB167 D124:H124 CS61:CS62 D67 BH115:LG115 AD66:AT67 C114:AU114 D66:I66 D69:H69 D14 AQ59:BG59 D16:H16 J14 J16:N16 DR59:MU59 P16:T16 V16:Z16 D26:AG26 AB16:AF16 C6:C25 C27:C32 D33:AG33 CU1:NX8 D81:I82 C35:C39 AL9:JQ12 C41:C46 B23:B58 CQ55:LW58 C80:I80 C82:C87 C89:C94 B66:C78 C96:C101 B79:B114 B134:B167 C103:C111 C135:C140 C142:C147 C149:C154 DC114:MP114 FQ61:NX62 CT60:FP62 AV118:KC120 CT116:MQ117 AV121:IG164 L219:U221 V224:AA224 V248:AZ325 D245:U322 C156:C164 C220:C225 C227:C232 B64:LB64 AT211:JY243 DC244:MP247 AR210:KK210 AT208:LU209 CT204:OL207 A23:A1048576 DC165:KU166 B206:C218 AV63:LJ63 AU66:JF66 B65:JR65 AU67:JT67 AV68:KB113 B60:CR63 C245:C261 D27:I27 D40:AG41 D47:AG48 C48:C56 D88:I89 D95:I96 D102:I103 D134:I135 D141:I142 D148:I149 D155:I156 D219:I220 D226:I227 D233:I234 C234:C242 AM15 AJ14:AN14 D13:HP13 AI16:AI26 AI28:AI33 C34:AS34 AH41:AS41 AH48:AS48 AT14:IS54 AS15 AJ16:AM33 AN16:AS16 AO17:AO25 AN26:AO26 AO28:AO32 AN33:AO33 AP17:AS33 AI35:AM40 AO35:AS39 AN40:AS40 AI47:AS47 AI54:AS54" xr:uid="{F26510CA-A232-4959-9680-77ABD3822416}"/>
    <dataValidation type="list" allowBlank="1" showInputMessage="1" showErrorMessage="1" sqref="D110:I110 D241:I241 D163:I163 D55:AS55" xr:uid="{B5D8F470-D6A6-4C5C-882D-1208AC5801AC}">
      <formula1>"yes,no"</formula1>
    </dataValidation>
    <dataValidation type="list" allowBlank="1" showInputMessage="1" showErrorMessage="1" sqref="D111:I111 D242:I242 D164:I164 D56:AS56" xr:uid="{0064F76A-8101-4CBB-B773-72C24E4B5BD3}">
      <formula1>"total,sample"</formula1>
    </dataValidation>
  </dataValidations>
  <pageMargins left="0.7" right="0.7" top="0.75" bottom="0.75" header="0.3" footer="0.3"/>
  <pageSetup paperSize="9" orientation="portrait" verticalDpi="90" r:id="rId1"/>
  <headerFooter>
    <oddHeader>&amp;R&amp;"Calibri"&amp;9&amp;K000000Confidential&amp;1#</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autoPageBreaks="0" fitToPage="1"/>
  </sheetPr>
  <dimension ref="A4:F114"/>
  <sheetViews>
    <sheetView showGridLines="0" topLeftCell="A119" zoomScale="90" zoomScaleNormal="90" workbookViewId="0">
      <selection activeCell="E6" sqref="E6"/>
    </sheetView>
  </sheetViews>
  <sheetFormatPr defaultColWidth="0" defaultRowHeight="15" x14ac:dyDescent="0.2"/>
  <cols>
    <col min="1" max="1" width="9" customWidth="1"/>
    <col min="2" max="2" width="21.375" customWidth="1"/>
    <col min="3" max="3" width="4.375" style="297" customWidth="1"/>
    <col min="4" max="4" width="15.5" style="601" customWidth="1"/>
    <col min="5" max="5" width="77.375" style="686" customWidth="1"/>
    <col min="6" max="6" width="9" customWidth="1"/>
    <col min="7" max="16384" width="9" hidden="1"/>
  </cols>
  <sheetData>
    <row r="4" spans="2:5" ht="14.25" x14ac:dyDescent="0.2">
      <c r="D4" s="702" t="s">
        <v>913</v>
      </c>
      <c r="E4" s="687" t="s">
        <v>914</v>
      </c>
    </row>
    <row r="6" spans="2:5" ht="48" thickBot="1" x14ac:dyDescent="0.25">
      <c r="B6" s="672" t="s">
        <v>915</v>
      </c>
      <c r="E6" s="688"/>
    </row>
    <row r="7" spans="2:5" ht="16.5" thickBot="1" x14ac:dyDescent="0.25">
      <c r="C7" s="696"/>
      <c r="D7" s="675" t="s">
        <v>916</v>
      </c>
      <c r="E7" s="689" t="s">
        <v>917</v>
      </c>
    </row>
    <row r="8" spans="2:5" ht="15.75" x14ac:dyDescent="0.2">
      <c r="C8" s="2039" t="s">
        <v>918</v>
      </c>
      <c r="D8" s="2041" t="s">
        <v>919</v>
      </c>
      <c r="E8" s="679" t="s">
        <v>920</v>
      </c>
    </row>
    <row r="9" spans="2:5" ht="63" x14ac:dyDescent="0.2">
      <c r="C9" s="2029"/>
      <c r="D9" s="2031"/>
      <c r="E9" s="690" t="s">
        <v>1446</v>
      </c>
    </row>
    <row r="10" spans="2:5" ht="47.25" x14ac:dyDescent="0.2">
      <c r="C10" s="2029"/>
      <c r="D10" s="2031"/>
      <c r="E10" s="690" t="s">
        <v>921</v>
      </c>
    </row>
    <row r="11" spans="2:5" ht="63" x14ac:dyDescent="0.2">
      <c r="C11" s="2029"/>
      <c r="D11" s="2031"/>
      <c r="E11" s="690" t="s">
        <v>922</v>
      </c>
    </row>
    <row r="12" spans="2:5" ht="94.5" x14ac:dyDescent="0.2">
      <c r="B12" s="683"/>
      <c r="C12" s="2040"/>
      <c r="D12" s="2031"/>
      <c r="E12" s="690" t="s">
        <v>1447</v>
      </c>
    </row>
    <row r="13" spans="2:5" ht="78.75" x14ac:dyDescent="0.2">
      <c r="B13" s="683"/>
      <c r="C13" s="2040"/>
      <c r="D13" s="2031"/>
      <c r="E13" s="690" t="s">
        <v>923</v>
      </c>
    </row>
    <row r="14" spans="2:5" ht="47.25" x14ac:dyDescent="0.2">
      <c r="C14" s="2029"/>
      <c r="D14" s="2031"/>
      <c r="E14" s="690" t="s">
        <v>1528</v>
      </c>
    </row>
    <row r="15" spans="2:5" ht="31.5" x14ac:dyDescent="0.2">
      <c r="C15" s="2029"/>
      <c r="D15" s="2031"/>
      <c r="E15" s="690" t="s">
        <v>924</v>
      </c>
    </row>
    <row r="16" spans="2:5" ht="31.5" x14ac:dyDescent="0.2">
      <c r="C16" s="2029"/>
      <c r="D16" s="2031"/>
      <c r="E16" s="690" t="s">
        <v>925</v>
      </c>
    </row>
    <row r="17" spans="3:5" ht="32.25" thickBot="1" x14ac:dyDescent="0.25">
      <c r="C17" s="704"/>
      <c r="D17" s="705"/>
      <c r="E17" s="691" t="s">
        <v>926</v>
      </c>
    </row>
    <row r="18" spans="3:5" ht="78.75" x14ac:dyDescent="0.2">
      <c r="C18" s="2032" t="s">
        <v>927</v>
      </c>
      <c r="D18" s="2042" t="s">
        <v>928</v>
      </c>
      <c r="E18" s="681" t="s">
        <v>929</v>
      </c>
    </row>
    <row r="19" spans="3:5" ht="31.5" x14ac:dyDescent="0.2">
      <c r="C19" s="2033"/>
      <c r="D19" s="2043"/>
      <c r="E19" s="681" t="s">
        <v>930</v>
      </c>
    </row>
    <row r="20" spans="3:5" ht="31.5" x14ac:dyDescent="0.2">
      <c r="C20" s="2033"/>
      <c r="D20" s="2043"/>
      <c r="E20" s="709" t="s">
        <v>924</v>
      </c>
    </row>
    <row r="21" spans="3:5" ht="32.25" thickBot="1" x14ac:dyDescent="0.25">
      <c r="C21" s="707"/>
      <c r="D21" s="708"/>
      <c r="E21" s="709" t="s">
        <v>931</v>
      </c>
    </row>
    <row r="22" spans="3:5" ht="31.5" customHeight="1" x14ac:dyDescent="0.2">
      <c r="C22" s="2028" t="s">
        <v>932</v>
      </c>
      <c r="D22" s="2044" t="s">
        <v>933</v>
      </c>
      <c r="E22" s="706" t="s">
        <v>934</v>
      </c>
    </row>
    <row r="23" spans="3:5" ht="32.25" thickBot="1" x14ac:dyDescent="0.25">
      <c r="C23" s="2030"/>
      <c r="D23" s="2045"/>
      <c r="E23" s="691" t="s">
        <v>935</v>
      </c>
    </row>
    <row r="24" spans="3:5" ht="63" x14ac:dyDescent="0.2">
      <c r="C24" s="2032" t="s">
        <v>1197</v>
      </c>
      <c r="D24" s="2042" t="s">
        <v>1204</v>
      </c>
      <c r="E24" s="1586" t="s">
        <v>1471</v>
      </c>
    </row>
    <row r="25" spans="3:5" ht="47.25" x14ac:dyDescent="0.2">
      <c r="C25" s="2033"/>
      <c r="D25" s="2043"/>
      <c r="E25" s="1497" t="s">
        <v>1247</v>
      </c>
    </row>
    <row r="26" spans="3:5" ht="31.5" x14ac:dyDescent="0.2">
      <c r="C26" s="2033"/>
      <c r="D26" s="2043"/>
      <c r="E26" s="1497" t="s">
        <v>1214</v>
      </c>
    </row>
    <row r="27" spans="3:5" ht="63.75" thickBot="1" x14ac:dyDescent="0.25">
      <c r="C27" s="2034"/>
      <c r="D27" s="2046"/>
      <c r="E27" s="1498" t="s">
        <v>1215</v>
      </c>
    </row>
    <row r="28" spans="3:5" ht="63" x14ac:dyDescent="0.2">
      <c r="C28" s="2032" t="s">
        <v>936</v>
      </c>
      <c r="D28" s="2035" t="s">
        <v>937</v>
      </c>
      <c r="E28" s="681" t="s">
        <v>938</v>
      </c>
    </row>
    <row r="29" spans="3:5" ht="79.5" thickBot="1" x14ac:dyDescent="0.25">
      <c r="C29" s="2034"/>
      <c r="D29" s="2037"/>
      <c r="E29" s="682" t="s">
        <v>939</v>
      </c>
    </row>
    <row r="30" spans="3:5" ht="63" x14ac:dyDescent="0.2">
      <c r="C30" s="2028" t="s">
        <v>940</v>
      </c>
      <c r="D30" s="2026" t="s">
        <v>941</v>
      </c>
      <c r="E30" s="679" t="s">
        <v>938</v>
      </c>
    </row>
    <row r="31" spans="3:5" ht="31.5" x14ac:dyDescent="0.2">
      <c r="C31" s="2029"/>
      <c r="D31" s="2031"/>
      <c r="E31" s="679" t="s">
        <v>942</v>
      </c>
    </row>
    <row r="32" spans="3:5" ht="48" thickBot="1" x14ac:dyDescent="0.25">
      <c r="C32" s="2030"/>
      <c r="D32" s="2027"/>
      <c r="E32" s="680" t="s">
        <v>943</v>
      </c>
    </row>
    <row r="33" spans="2:5" ht="78.75" x14ac:dyDescent="0.2">
      <c r="C33" s="2032" t="s">
        <v>944</v>
      </c>
      <c r="D33" s="2035" t="s">
        <v>945</v>
      </c>
      <c r="E33" s="681" t="s">
        <v>1548</v>
      </c>
    </row>
    <row r="34" spans="2:5" ht="31.5" x14ac:dyDescent="0.2">
      <c r="C34" s="2033"/>
      <c r="D34" s="2036"/>
      <c r="E34" s="681" t="s">
        <v>946</v>
      </c>
    </row>
    <row r="35" spans="2:5" ht="32.25" thickBot="1" x14ac:dyDescent="0.25">
      <c r="C35" s="2034"/>
      <c r="D35" s="2037"/>
      <c r="E35" s="682" t="s">
        <v>1527</v>
      </c>
    </row>
    <row r="36" spans="2:5" ht="47.25" customHeight="1" x14ac:dyDescent="0.2">
      <c r="C36" s="2028" t="s">
        <v>947</v>
      </c>
      <c r="D36" s="2026" t="s">
        <v>948</v>
      </c>
      <c r="E36" s="2006" t="s">
        <v>949</v>
      </c>
    </row>
    <row r="37" spans="2:5" thickBot="1" x14ac:dyDescent="0.25">
      <c r="C37" s="2030"/>
      <c r="D37" s="2027"/>
      <c r="E37" s="2007"/>
    </row>
    <row r="38" spans="2:5" ht="15.75" customHeight="1" x14ac:dyDescent="0.2">
      <c r="C38" s="2032" t="s">
        <v>950</v>
      </c>
      <c r="D38" s="2035" t="s">
        <v>1473</v>
      </c>
      <c r="E38" s="2010" t="s">
        <v>1474</v>
      </c>
    </row>
    <row r="39" spans="2:5" ht="14.25" x14ac:dyDescent="0.2">
      <c r="C39" s="2033"/>
      <c r="D39" s="2036"/>
      <c r="E39" s="2038"/>
    </row>
    <row r="40" spans="2:5" thickBot="1" x14ac:dyDescent="0.25">
      <c r="C40" s="2034"/>
      <c r="D40" s="2037"/>
      <c r="E40" s="2011"/>
    </row>
    <row r="41" spans="2:5" ht="15.75" x14ac:dyDescent="0.2">
      <c r="C41" s="868"/>
      <c r="D41" s="869"/>
      <c r="E41" s="673"/>
    </row>
    <row r="42" spans="2:5" ht="42.75" customHeight="1" thickBot="1" x14ac:dyDescent="0.25">
      <c r="B42" s="672" t="s">
        <v>951</v>
      </c>
      <c r="C42" s="701"/>
      <c r="D42" s="703" t="s">
        <v>952</v>
      </c>
      <c r="E42" s="673"/>
    </row>
    <row r="43" spans="2:5" ht="16.5" thickBot="1" x14ac:dyDescent="0.25">
      <c r="C43" s="696"/>
      <c r="D43" s="675" t="s">
        <v>916</v>
      </c>
      <c r="E43" s="689" t="s">
        <v>917</v>
      </c>
    </row>
    <row r="44" spans="2:5" ht="48" thickBot="1" x14ac:dyDescent="0.25">
      <c r="C44" s="697" t="s">
        <v>918</v>
      </c>
      <c r="D44" s="694" t="s">
        <v>953</v>
      </c>
      <c r="E44" s="680" t="s">
        <v>1129</v>
      </c>
    </row>
    <row r="45" spans="2:5" ht="48" thickBot="1" x14ac:dyDescent="0.25">
      <c r="C45" s="698" t="s">
        <v>927</v>
      </c>
      <c r="D45" s="695" t="s">
        <v>954</v>
      </c>
      <c r="E45" s="682" t="s">
        <v>1130</v>
      </c>
    </row>
    <row r="46" spans="2:5" ht="15.75" x14ac:dyDescent="0.2">
      <c r="C46" s="701"/>
      <c r="D46" s="703"/>
      <c r="E46" s="673"/>
    </row>
    <row r="47" spans="2:5" ht="15.75" x14ac:dyDescent="0.2">
      <c r="C47" s="701"/>
      <c r="D47" s="703"/>
      <c r="E47" s="673"/>
    </row>
    <row r="48" spans="2:5" ht="32.25" thickBot="1" x14ac:dyDescent="0.25">
      <c r="B48" s="672" t="s">
        <v>955</v>
      </c>
      <c r="C48" s="701"/>
      <c r="D48" s="703"/>
      <c r="E48" s="673"/>
    </row>
    <row r="49" spans="2:5" ht="16.5" thickBot="1" x14ac:dyDescent="0.25">
      <c r="B49" s="672"/>
      <c r="C49" s="674"/>
      <c r="D49" s="675" t="s">
        <v>956</v>
      </c>
      <c r="E49" s="689" t="s">
        <v>917</v>
      </c>
    </row>
    <row r="50" spans="2:5" ht="33.75" customHeight="1" x14ac:dyDescent="0.2">
      <c r="C50" s="2019" t="s">
        <v>918</v>
      </c>
      <c r="D50" s="2016" t="s">
        <v>842</v>
      </c>
      <c r="E50" s="692" t="s">
        <v>957</v>
      </c>
    </row>
    <row r="51" spans="2:5" ht="15.75" x14ac:dyDescent="0.2">
      <c r="C51" s="2022"/>
      <c r="D51" s="2023"/>
      <c r="E51" s="679" t="s">
        <v>958</v>
      </c>
    </row>
    <row r="52" spans="2:5" ht="16.5" thickBot="1" x14ac:dyDescent="0.25">
      <c r="C52" s="2013"/>
      <c r="D52" s="2015"/>
      <c r="E52" s="680" t="s">
        <v>959</v>
      </c>
    </row>
    <row r="53" spans="2:5" ht="32.25" thickBot="1" x14ac:dyDescent="0.25">
      <c r="C53" s="699" t="s">
        <v>927</v>
      </c>
      <c r="D53" s="676" t="s">
        <v>960</v>
      </c>
      <c r="E53" s="682" t="s">
        <v>961</v>
      </c>
    </row>
    <row r="54" spans="2:5" ht="172.5" customHeight="1" thickBot="1" x14ac:dyDescent="0.25">
      <c r="C54" s="700" t="s">
        <v>932</v>
      </c>
      <c r="D54" s="677" t="s">
        <v>962</v>
      </c>
      <c r="E54" s="1585" t="s">
        <v>1448</v>
      </c>
    </row>
    <row r="55" spans="2:5" ht="16.5" customHeight="1" x14ac:dyDescent="0.2">
      <c r="C55" s="2008" t="s">
        <v>936</v>
      </c>
      <c r="D55" s="2017" t="s">
        <v>963</v>
      </c>
      <c r="E55" s="681" t="s">
        <v>964</v>
      </c>
    </row>
    <row r="56" spans="2:5" ht="16.5" thickBot="1" x14ac:dyDescent="0.25">
      <c r="C56" s="2009"/>
      <c r="D56" s="2018"/>
      <c r="E56" s="682" t="s">
        <v>965</v>
      </c>
    </row>
    <row r="57" spans="2:5" ht="31.5" customHeight="1" x14ac:dyDescent="0.2">
      <c r="C57" s="2012" t="s">
        <v>940</v>
      </c>
      <c r="D57" s="2014" t="s">
        <v>966</v>
      </c>
      <c r="E57" s="679" t="s">
        <v>967</v>
      </c>
    </row>
    <row r="58" spans="2:5" ht="47.25" x14ac:dyDescent="0.2">
      <c r="C58" s="2022"/>
      <c r="D58" s="2023"/>
      <c r="E58" s="679" t="s">
        <v>968</v>
      </c>
    </row>
    <row r="59" spans="2:5" ht="15.75" x14ac:dyDescent="0.2">
      <c r="C59" s="2022"/>
      <c r="D59" s="2023"/>
      <c r="E59" s="679" t="s">
        <v>969</v>
      </c>
    </row>
    <row r="60" spans="2:5" ht="16.5" thickBot="1" x14ac:dyDescent="0.25">
      <c r="C60" s="2013"/>
      <c r="D60" s="2015"/>
      <c r="E60" s="680" t="s">
        <v>970</v>
      </c>
    </row>
    <row r="61" spans="2:5" ht="31.5" customHeight="1" x14ac:dyDescent="0.2">
      <c r="C61" s="2008" t="s">
        <v>944</v>
      </c>
      <c r="D61" s="2017" t="s">
        <v>971</v>
      </c>
      <c r="E61" s="681" t="s">
        <v>972</v>
      </c>
    </row>
    <row r="62" spans="2:5" ht="15.75" x14ac:dyDescent="0.2">
      <c r="C62" s="2024"/>
      <c r="D62" s="2025"/>
      <c r="E62" s="681" t="s">
        <v>973</v>
      </c>
    </row>
    <row r="63" spans="2:5" ht="15.75" x14ac:dyDescent="0.2">
      <c r="C63" s="2024"/>
      <c r="D63" s="2025"/>
      <c r="E63" s="681" t="s">
        <v>974</v>
      </c>
    </row>
    <row r="64" spans="2:5" ht="16.5" thickBot="1" x14ac:dyDescent="0.25">
      <c r="C64" s="2009"/>
      <c r="D64" s="2018"/>
      <c r="E64" s="682" t="s">
        <v>975</v>
      </c>
    </row>
    <row r="65" spans="2:5" ht="31.5" customHeight="1" x14ac:dyDescent="0.2">
      <c r="C65" s="2012" t="s">
        <v>947</v>
      </c>
      <c r="D65" s="2014" t="s">
        <v>976</v>
      </c>
      <c r="E65" s="679" t="s">
        <v>977</v>
      </c>
    </row>
    <row r="66" spans="2:5" ht="15.75" x14ac:dyDescent="0.2">
      <c r="C66" s="2022"/>
      <c r="D66" s="2023"/>
      <c r="E66" s="679" t="s">
        <v>978</v>
      </c>
    </row>
    <row r="67" spans="2:5" ht="15.75" x14ac:dyDescent="0.2">
      <c r="C67" s="2022"/>
      <c r="D67" s="2023"/>
      <c r="E67" s="679" t="s">
        <v>979</v>
      </c>
    </row>
    <row r="68" spans="2:5" ht="16.5" thickBot="1" x14ac:dyDescent="0.25">
      <c r="C68" s="2013"/>
      <c r="D68" s="2015"/>
      <c r="E68" s="680" t="s">
        <v>980</v>
      </c>
    </row>
    <row r="69" spans="2:5" ht="110.25" x14ac:dyDescent="0.2">
      <c r="C69" s="2008" t="s">
        <v>950</v>
      </c>
      <c r="D69" s="2017" t="s">
        <v>981</v>
      </c>
      <c r="E69" s="693" t="s">
        <v>1549</v>
      </c>
    </row>
    <row r="70" spans="2:5" ht="31.5" customHeight="1" thickBot="1" x14ac:dyDescent="0.25">
      <c r="C70" s="2009"/>
      <c r="D70" s="2018"/>
      <c r="E70" s="684" t="s">
        <v>982</v>
      </c>
    </row>
    <row r="71" spans="2:5" ht="15.75" x14ac:dyDescent="0.2">
      <c r="C71" s="2012" t="s">
        <v>983</v>
      </c>
      <c r="D71" s="2014" t="s">
        <v>984</v>
      </c>
      <c r="E71" s="685" t="s">
        <v>985</v>
      </c>
    </row>
    <row r="72" spans="2:5" ht="111" thickBot="1" x14ac:dyDescent="0.25">
      <c r="C72" s="2013"/>
      <c r="D72" s="2015"/>
      <c r="E72" s="691" t="s">
        <v>1550</v>
      </c>
    </row>
    <row r="73" spans="2:5" ht="16.5" thickBot="1" x14ac:dyDescent="0.25">
      <c r="C73" s="699" t="s">
        <v>986</v>
      </c>
      <c r="D73" s="676" t="s">
        <v>897</v>
      </c>
      <c r="E73" s="682" t="s">
        <v>987</v>
      </c>
    </row>
    <row r="74" spans="2:5" ht="110.25" x14ac:dyDescent="0.2">
      <c r="C74" s="2012" t="s">
        <v>988</v>
      </c>
      <c r="D74" s="2020" t="s">
        <v>989</v>
      </c>
      <c r="E74" s="685" t="s">
        <v>990</v>
      </c>
    </row>
    <row r="75" spans="2:5" ht="16.5" thickBot="1" x14ac:dyDescent="0.25">
      <c r="C75" s="2013"/>
      <c r="D75" s="2021"/>
      <c r="E75" s="691"/>
    </row>
    <row r="76" spans="2:5" ht="163.5" customHeight="1" thickBot="1" x14ac:dyDescent="0.25">
      <c r="C76" s="945" t="s">
        <v>991</v>
      </c>
      <c r="D76" s="975" t="s">
        <v>992</v>
      </c>
      <c r="E76" s="946" t="s">
        <v>993</v>
      </c>
    </row>
    <row r="77" spans="2:5" ht="32.25" thickBot="1" x14ac:dyDescent="0.25">
      <c r="B77" s="672" t="s">
        <v>994</v>
      </c>
      <c r="C77" s="701"/>
      <c r="D77" s="703"/>
      <c r="E77" s="673"/>
    </row>
    <row r="78" spans="2:5" ht="16.5" thickBot="1" x14ac:dyDescent="0.25">
      <c r="C78" s="674"/>
      <c r="D78" s="675" t="s">
        <v>956</v>
      </c>
      <c r="E78" s="689" t="s">
        <v>917</v>
      </c>
    </row>
    <row r="79" spans="2:5" ht="15.75" x14ac:dyDescent="0.2">
      <c r="C79" s="2019" t="s">
        <v>918</v>
      </c>
      <c r="D79" s="2016" t="s">
        <v>995</v>
      </c>
      <c r="E79" s="679" t="s">
        <v>996</v>
      </c>
    </row>
    <row r="80" spans="2:5" ht="33.75" customHeight="1" thickBot="1" x14ac:dyDescent="0.25">
      <c r="C80" s="2013"/>
      <c r="D80" s="2015"/>
      <c r="E80" s="680" t="s">
        <v>997</v>
      </c>
    </row>
    <row r="81" spans="3:5" ht="15.75" x14ac:dyDescent="0.2">
      <c r="C81" s="2008" t="s">
        <v>927</v>
      </c>
      <c r="D81" s="2017" t="s">
        <v>998</v>
      </c>
      <c r="E81" s="681" t="s">
        <v>999</v>
      </c>
    </row>
    <row r="82" spans="3:5" ht="36" customHeight="1" thickBot="1" x14ac:dyDescent="0.25">
      <c r="C82" s="2009"/>
      <c r="D82" s="2018"/>
      <c r="E82" s="682" t="s">
        <v>1000</v>
      </c>
    </row>
    <row r="83" spans="3:5" ht="15.75" x14ac:dyDescent="0.2">
      <c r="C83" s="2012" t="s">
        <v>932</v>
      </c>
      <c r="D83" s="2014" t="s">
        <v>1001</v>
      </c>
      <c r="E83" s="679" t="s">
        <v>1002</v>
      </c>
    </row>
    <row r="84" spans="3:5" ht="15.75" x14ac:dyDescent="0.2">
      <c r="C84" s="2022"/>
      <c r="D84" s="2023"/>
      <c r="E84" s="679" t="s">
        <v>1003</v>
      </c>
    </row>
    <row r="85" spans="3:5" ht="23.25" customHeight="1" thickBot="1" x14ac:dyDescent="0.25">
      <c r="C85" s="2013"/>
      <c r="D85" s="2015"/>
      <c r="E85" s="680" t="s">
        <v>1004</v>
      </c>
    </row>
    <row r="86" spans="3:5" ht="32.25" thickBot="1" x14ac:dyDescent="0.25">
      <c r="C86" s="699" t="s">
        <v>936</v>
      </c>
      <c r="D86" s="676" t="s">
        <v>1005</v>
      </c>
      <c r="E86" s="682" t="s">
        <v>1006</v>
      </c>
    </row>
    <row r="87" spans="3:5" ht="47.25" customHeight="1" x14ac:dyDescent="0.2">
      <c r="C87" s="2012" t="s">
        <v>940</v>
      </c>
      <c r="D87" s="2014" t="s">
        <v>1007</v>
      </c>
      <c r="E87" s="2006" t="s">
        <v>1008</v>
      </c>
    </row>
    <row r="88" spans="3:5" thickBot="1" x14ac:dyDescent="0.25">
      <c r="C88" s="2013"/>
      <c r="D88" s="2015"/>
      <c r="E88" s="2007"/>
    </row>
    <row r="89" spans="3:5" ht="31.5" customHeight="1" x14ac:dyDescent="0.2">
      <c r="C89" s="2008" t="s">
        <v>944</v>
      </c>
      <c r="D89" s="2017" t="s">
        <v>1009</v>
      </c>
      <c r="E89" s="2010" t="s">
        <v>1010</v>
      </c>
    </row>
    <row r="90" spans="3:5" ht="15" customHeight="1" thickBot="1" x14ac:dyDescent="0.25">
      <c r="C90" s="2009"/>
      <c r="D90" s="2018"/>
      <c r="E90" s="2011"/>
    </row>
    <row r="91" spans="3:5" ht="47.25" customHeight="1" x14ac:dyDescent="0.2">
      <c r="C91" s="2012" t="s">
        <v>947</v>
      </c>
      <c r="D91" s="2014" t="s">
        <v>1011</v>
      </c>
      <c r="E91" s="679" t="s">
        <v>1012</v>
      </c>
    </row>
    <row r="92" spans="3:5" ht="16.5" thickBot="1" x14ac:dyDescent="0.25">
      <c r="C92" s="2013"/>
      <c r="D92" s="2015"/>
      <c r="E92" s="680" t="s">
        <v>1013</v>
      </c>
    </row>
    <row r="93" spans="3:5" ht="32.25" thickBot="1" x14ac:dyDescent="0.25">
      <c r="C93" s="699" t="s">
        <v>950</v>
      </c>
      <c r="D93" s="676" t="s">
        <v>1014</v>
      </c>
      <c r="E93" s="682" t="s">
        <v>1015</v>
      </c>
    </row>
    <row r="94" spans="3:5" ht="16.5" customHeight="1" x14ac:dyDescent="0.2">
      <c r="C94" s="2012" t="s">
        <v>983</v>
      </c>
      <c r="D94" s="2014" t="s">
        <v>892</v>
      </c>
      <c r="E94" s="679" t="s">
        <v>1016</v>
      </c>
    </row>
    <row r="95" spans="3:5" ht="16.5" thickBot="1" x14ac:dyDescent="0.25">
      <c r="C95" s="2013"/>
      <c r="D95" s="2015"/>
      <c r="E95" s="680" t="s">
        <v>1017</v>
      </c>
    </row>
    <row r="96" spans="3:5" ht="16.5" thickBot="1" x14ac:dyDescent="0.25">
      <c r="C96" s="699" t="s">
        <v>986</v>
      </c>
      <c r="D96" s="676" t="s">
        <v>898</v>
      </c>
      <c r="E96" s="682" t="s">
        <v>1018</v>
      </c>
    </row>
    <row r="97" spans="2:5" ht="15.75" x14ac:dyDescent="0.2">
      <c r="C97" s="701"/>
      <c r="D97" s="703"/>
      <c r="E97" s="673"/>
    </row>
    <row r="98" spans="2:5" ht="15.75" x14ac:dyDescent="0.2">
      <c r="C98" s="701"/>
      <c r="D98" s="703"/>
      <c r="E98" s="673"/>
    </row>
    <row r="99" spans="2:5" ht="32.25" thickBot="1" x14ac:dyDescent="0.25">
      <c r="B99" s="672" t="s">
        <v>1019</v>
      </c>
      <c r="C99" s="701"/>
      <c r="D99" s="703"/>
      <c r="E99" s="673"/>
    </row>
    <row r="100" spans="2:5" ht="16.5" thickBot="1" x14ac:dyDescent="0.25">
      <c r="C100" s="674"/>
      <c r="D100" s="675" t="s">
        <v>956</v>
      </c>
      <c r="E100" s="678" t="s">
        <v>917</v>
      </c>
    </row>
    <row r="101" spans="2:5" ht="32.25" thickBot="1" x14ac:dyDescent="0.25">
      <c r="C101" s="700" t="s">
        <v>918</v>
      </c>
      <c r="D101" s="677" t="s">
        <v>648</v>
      </c>
      <c r="E101" s="680" t="s">
        <v>1020</v>
      </c>
    </row>
    <row r="102" spans="2:5" ht="48" thickBot="1" x14ac:dyDescent="0.25">
      <c r="C102" s="699" t="s">
        <v>927</v>
      </c>
      <c r="D102" s="676" t="s">
        <v>1021</v>
      </c>
      <c r="E102" s="682" t="s">
        <v>1022</v>
      </c>
    </row>
    <row r="103" spans="2:5" ht="31.5" x14ac:dyDescent="0.2">
      <c r="C103" s="2012" t="s">
        <v>932</v>
      </c>
      <c r="D103" s="2014" t="s">
        <v>1023</v>
      </c>
      <c r="E103" s="679" t="s">
        <v>1024</v>
      </c>
    </row>
    <row r="104" spans="2:5" ht="48" thickBot="1" x14ac:dyDescent="0.25">
      <c r="C104" s="2013"/>
      <c r="D104" s="2015"/>
      <c r="E104" s="680" t="s">
        <v>1025</v>
      </c>
    </row>
    <row r="105" spans="2:5" ht="94.5" x14ac:dyDescent="0.2">
      <c r="C105" s="2008" t="s">
        <v>936</v>
      </c>
      <c r="D105" s="2017" t="s">
        <v>1026</v>
      </c>
      <c r="E105" s="681" t="s">
        <v>1027</v>
      </c>
    </row>
    <row r="106" spans="2:5" ht="48" thickBot="1" x14ac:dyDescent="0.25">
      <c r="C106" s="2009"/>
      <c r="D106" s="2018"/>
      <c r="E106" s="682" t="s">
        <v>1028</v>
      </c>
    </row>
    <row r="110" spans="2:5" ht="47.25" x14ac:dyDescent="0.2">
      <c r="B110" s="672" t="s">
        <v>1029</v>
      </c>
    </row>
    <row r="111" spans="2:5" ht="15.75" thickBot="1" x14ac:dyDescent="0.25"/>
    <row r="112" spans="2:5" ht="16.5" thickBot="1" x14ac:dyDescent="0.25">
      <c r="C112" s="674"/>
      <c r="D112" s="675" t="s">
        <v>916</v>
      </c>
      <c r="E112" s="678" t="s">
        <v>917</v>
      </c>
    </row>
    <row r="113" spans="3:5" ht="79.5" thickBot="1" x14ac:dyDescent="0.25">
      <c r="C113" s="700" t="s">
        <v>918</v>
      </c>
      <c r="D113" s="1172" t="s">
        <v>912</v>
      </c>
      <c r="E113" s="1170" t="s">
        <v>1030</v>
      </c>
    </row>
    <row r="114" spans="3:5" ht="48" thickBot="1" x14ac:dyDescent="0.25">
      <c r="C114" s="699" t="s">
        <v>927</v>
      </c>
      <c r="D114" s="1173" t="s">
        <v>836</v>
      </c>
      <c r="E114" s="1171" t="s">
        <v>1031</v>
      </c>
    </row>
  </sheetData>
  <mergeCells count="56">
    <mergeCell ref="C8:C16"/>
    <mergeCell ref="D8:D16"/>
    <mergeCell ref="C18:C20"/>
    <mergeCell ref="C22:C23"/>
    <mergeCell ref="C28:C29"/>
    <mergeCell ref="D28:D29"/>
    <mergeCell ref="D18:D20"/>
    <mergeCell ref="D22:D23"/>
    <mergeCell ref="D24:D27"/>
    <mergeCell ref="C24:C27"/>
    <mergeCell ref="E36:E37"/>
    <mergeCell ref="C50:C52"/>
    <mergeCell ref="D50:D52"/>
    <mergeCell ref="D36:D37"/>
    <mergeCell ref="C30:C32"/>
    <mergeCell ref="D30:D32"/>
    <mergeCell ref="C33:C35"/>
    <mergeCell ref="D33:D35"/>
    <mergeCell ref="C36:C37"/>
    <mergeCell ref="C38:C40"/>
    <mergeCell ref="D38:D40"/>
    <mergeCell ref="E38:E40"/>
    <mergeCell ref="C69:C70"/>
    <mergeCell ref="D69:D70"/>
    <mergeCell ref="D65:D68"/>
    <mergeCell ref="D61:D64"/>
    <mergeCell ref="D57:D60"/>
    <mergeCell ref="C55:C56"/>
    <mergeCell ref="D55:D56"/>
    <mergeCell ref="C57:C60"/>
    <mergeCell ref="C61:C64"/>
    <mergeCell ref="C65:C68"/>
    <mergeCell ref="C105:C106"/>
    <mergeCell ref="D105:D106"/>
    <mergeCell ref="D89:D90"/>
    <mergeCell ref="D91:D92"/>
    <mergeCell ref="C83:C85"/>
    <mergeCell ref="D83:D85"/>
    <mergeCell ref="D79:D80"/>
    <mergeCell ref="C103:C104"/>
    <mergeCell ref="D103:D104"/>
    <mergeCell ref="D81:D82"/>
    <mergeCell ref="C71:C72"/>
    <mergeCell ref="D71:D72"/>
    <mergeCell ref="C79:C80"/>
    <mergeCell ref="C81:C82"/>
    <mergeCell ref="C74:C75"/>
    <mergeCell ref="D74:D75"/>
    <mergeCell ref="E87:E88"/>
    <mergeCell ref="C89:C90"/>
    <mergeCell ref="E89:E90"/>
    <mergeCell ref="C91:C92"/>
    <mergeCell ref="C94:C95"/>
    <mergeCell ref="D94:D95"/>
    <mergeCell ref="C87:C88"/>
    <mergeCell ref="D87:D88"/>
  </mergeCells>
  <hyperlinks>
    <hyperlink ref="E4" r:id="rId1" xr:uid="{00000000-0004-0000-1300-000000000000}"/>
  </hyperlinks>
  <pageMargins left="0.70866141732283472" right="0.70866141732283472" top="0.74803149606299213" bottom="0.74803149606299213" header="0.31496062992125984" footer="0.31496062992125984"/>
  <pageSetup paperSize="8" orientation="landscape" cellComments="asDisplayed" r:id="rId2"/>
  <headerFooter>
    <oddHeader>&amp;L&amp;"Times New Roman,Regular"&amp;12&amp;K000000Central Bank of Ireland - RESTRICTED&amp;R&amp;"Calibri"&amp;9&amp;K000000Confidential&amp;1#_x000D_&amp;"Segoe UI"&amp;11&amp;K000000Confidential when completed</oddHeader>
    <oddFooter>&amp;C&amp;P of &amp;N</oddFooter>
    <evenHeader>&amp;L&amp;"Times New Roman,Regular"&amp;12&amp;K000000Central Bank of Ireland - RESTRICTED</evenHeader>
    <firstHeader>&amp;L&amp;"Times New Roman,Regular"&amp;12&amp;K000000Central Bank of Ireland - RESTRICTED</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BisAuthorssTaxHTField0 xmlns="44ca20c7-db51-46aa-97ff-c410c1b0b1ee">
      <Terms xmlns="http://schemas.microsoft.com/office/infopath/2007/PartnerControls"/>
    </BisAuthorssTaxHTField0>
    <IconOverlay xmlns="http://schemas.microsoft.com/sharepoint/v4" xsi:nil="true"/>
    <_dlc_DocIdPersistId xmlns="44ca20c7-db51-46aa-97ff-c410c1b0b1ee" xsi:nil="true"/>
    <BisDocumentTypeTaxHTField0 xmlns="44ca20c7-db51-46aa-97ff-c410c1b0b1ee">
      <Terms xmlns="http://schemas.microsoft.com/office/infopath/2007/PartnerControls"/>
    </BisDocumentTypeTaxHTField0>
    <TaxKeywordTaxHTField xmlns="44ca20c7-db51-46aa-97ff-c410c1b0b1ee">
      <Terms xmlns="http://schemas.microsoft.com/office/infopath/2007/PartnerControls">
        <TermInfo xmlns="http://schemas.microsoft.com/office/infopath/2007/PartnerControls">
          <TermName xmlns="http://schemas.microsoft.com/office/infopath/2007/PartnerControls">restricted</TermName>
          <TermId xmlns="http://schemas.microsoft.com/office/infopath/2007/PartnerControls">12fccc4a-7fc9-4d6d-8a9f-bd811ceb75e2</TermId>
        </TermInfo>
      </Terms>
    </TaxKeywordTaxHTField>
    <TaxCatchAll xmlns="44ca20c7-db51-46aa-97ff-c410c1b0b1ee">
      <Value>186</Value>
    </TaxCatchAll>
    <_dlc_DocId xmlns="44ca20c7-db51-46aa-97ff-c410c1b0b1ee">b84bb947-7e46-4c32-a3e9-ce11a2777a7b-1.0</_dlc_DocId>
    <_dlc_DocIdUrl xmlns="44ca20c7-db51-46aa-97ff-c410c1b0b1ee">
      <Url>https://sp.bisinfo.org/teams/fsb/nmeg/_layouts/15/DocIdRedir.aspx?ID=b84bb947-7e46-4c32-a3e9-ce11a2777a7b-1.0</Url>
      <Description>b84bb947-7e46-4c32-a3e9-ce11a2777a7b-1.0</Description>
    </_dlc_DocIdUrl>
    <BisDocumentDate xmlns="63777607-aeff-4c9d-b31e-bcc0be957363">2022-12-14T23:00:00+00:00</BisDocumentDate>
    <BisConfidentiality xmlns="63777607-aeff-4c9d-b31e-bcc0be957363">Restricted</BisConfidentiality>
    <BisCurrentVersion xmlns="63777607-aeff-4c9d-b31e-bcc0be957363" xsi:nil="true"/>
    <BisRetention xmlns="63777607-aeff-4c9d-b31e-bcc0be957363">Permanent</BisRetention>
    <BisAdditionalLinks xmlns="63777607-aeff-4c9d-b31e-bcc0be957363" xsi:nil="true"/>
    <BisInstitutionTaxHTField0 xmlns="63777607-aeff-4c9d-b31e-bcc0be957363">
      <Terms xmlns="http://schemas.microsoft.com/office/infopath/2007/PartnerControls"/>
    </BisInstitutionTaxHTField0>
    <BisTransmission xmlns="63777607-aeff-4c9d-b31e-bcc0be957363">Internal</BisTransmission>
    <BisRecipientsTaxHTField0 xmlns="63777607-aeff-4c9d-b31e-bcc0be957363">
      <Terms xmlns="http://schemas.microsoft.com/office/infopath/2007/PartnerControls"/>
    </BisRecipientsTaxHTField0>
    <BisPermalink xmlns="63777607-aeff-4c9d-b31e-bcc0be957363">
      <Url xsi:nil="true"/>
      <Description xsi:nil="true"/>
    </BisPermalink>
    <IsMyDocuments xmlns="63777607-aeff-4c9d-b31e-bcc0be957363">false</IsMyDocuments>
  </documentManagement>
</p:properties>
</file>

<file path=customXml/item2.xml><?xml version="1.0" encoding="utf-8"?>
<sisl xmlns:xsi="http://www.w3.org/2001/XMLSchema-instance" xmlns:xsd="http://www.w3.org/2001/XMLSchema" xmlns="http://www.boldonjames.com/2008/01/sie/internal/label" sislVersion="0" policy="a586b747-2a7c-4f57-bcd1-e81df5c8c005" origin="userSelected">
  <element uid="id_classification_generalbusiness" value=""/>
</sisl>
</file>

<file path=customXml/item3.xml><?xml version="1.0" encoding="utf-8"?>
<ct:contentTypeSchema xmlns:ct="http://schemas.microsoft.com/office/2006/metadata/contentType" xmlns:ma="http://schemas.microsoft.com/office/2006/metadata/properties/metaAttributes" ct:_="" ma:_="" ma:contentTypeName="FSB Document" ma:contentTypeID="0x01010066E6577C753B40CABFD9C9409CB523E500324C0840E58D4C43B77AB978A485CB3F00BE31D5CC67726745A57D79FACF6FE227" ma:contentTypeVersion="89" ma:contentTypeDescription="" ma:contentTypeScope="" ma:versionID="9021f156bbf602e32606bc5e866c3fcb">
  <xsd:schema xmlns:xsd="http://www.w3.org/2001/XMLSchema" xmlns:xs="http://www.w3.org/2001/XMLSchema" xmlns:p="http://schemas.microsoft.com/office/2006/metadata/properties" xmlns:ns2="44ca20c7-db51-46aa-97ff-c410c1b0b1ee" xmlns:ns3="63777607-aeff-4c9d-b31e-bcc0be957363" xmlns:ns4="http://schemas.microsoft.com/sharepoint/v4" targetNamespace="http://schemas.microsoft.com/office/2006/metadata/properties" ma:root="true" ma:fieldsID="462e01fe1519601d7fcc9bcc20e23e2c" ns2:_="" ns3:_="" ns4:_="">
    <xsd:import namespace="44ca20c7-db51-46aa-97ff-c410c1b0b1ee"/>
    <xsd:import namespace="63777607-aeff-4c9d-b31e-bcc0be957363"/>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BisDocumentDate" minOccurs="0"/>
                <xsd:element ref="ns3:BisTransmission"/>
                <xsd:element ref="ns3:BisRetention"/>
                <xsd:element ref="ns3:BisPermalink" minOccurs="0"/>
                <xsd:element ref="ns3:BisConfidentiality"/>
                <xsd:element ref="ns3:BisInstitutionTaxHTField0" minOccurs="0"/>
                <xsd:element ref="ns2:BisDocumentTypeTaxHTField0" minOccurs="0"/>
                <xsd:element ref="ns2:TaxKeywordTaxHTField" minOccurs="0"/>
                <xsd:element ref="ns2:TaxCatchAll" minOccurs="0"/>
                <xsd:element ref="ns3:BisCurrentVersion" minOccurs="0"/>
                <xsd:element ref="ns3:BisRecipientsTaxHTField0" minOccurs="0"/>
                <xsd:element ref="ns4:IconOverlay" minOccurs="0"/>
                <xsd:element ref="ns2:BisAuthorssTaxHTField0" minOccurs="0"/>
                <xsd:element ref="ns3:IsMyDocuments" minOccurs="0"/>
                <xsd:element ref="ns3:BisAdditionalLink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ca20c7-db51-46aa-97ff-c410c1b0b1e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BisDocumentTypeTaxHTField0" ma:index="18" nillable="true" ma:taxonomy="true" ma:internalName="BisDocumentTypeTaxHTField0" ma:taxonomyFieldName="BisDocumentType" ma:displayName="Document Type" ma:fieldId="{3d4bd279-eb4d-4358-a57b-72096c80fdc3}" ma:taxonomyMulti="true" ma:sspId="218490a2-a8bd-4701-ac03-3028876db9c3" ma:termSetId="f0cb95e7-3db9-47fc-88a4-89326bc60752" ma:anchorId="c786001b-2301-4abe-adca-015d172bb848" ma:open="false" ma:isKeyword="false">
      <xsd:complexType>
        <xsd:sequence>
          <xsd:element ref="pc:Terms" minOccurs="0" maxOccurs="1"/>
        </xsd:sequence>
      </xsd:complexType>
    </xsd:element>
    <xsd:element name="TaxKeywordTaxHTField" ma:index="20" nillable="true" ma:taxonomy="true" ma:internalName="TaxKeywordTaxHTField" ma:taxonomyFieldName="TaxKeyword" ma:displayName="Enterprise Keywords" ma:readOnly="false" ma:fieldId="{23f27201-bee3-471e-b2e7-b64fd8b7ca38}" ma:taxonomyMulti="true" ma:sspId="218490a2-a8bd-4701-ac03-3028876db9c3" ma:termSetId="00000000-0000-0000-0000-000000000000" ma:anchorId="00000000-0000-0000-0000-000000000000" ma:open="true" ma:isKeyword="true">
      <xsd:complexType>
        <xsd:sequence>
          <xsd:element ref="pc:Terms" minOccurs="0" maxOccurs="1"/>
        </xsd:sequence>
      </xsd:complexType>
    </xsd:element>
    <xsd:element name="TaxCatchAll" ma:index="22" nillable="true" ma:displayName="Taxonomy Catch All Column" ma:description="" ma:hidden="true" ma:list="{f36b8e2d-34b8-4f70-bb6b-3d9f5f51f0c5}" ma:internalName="TaxCatchAll" ma:readOnly="false" ma:showField="CatchAllData" ma:web="44ca20c7-db51-46aa-97ff-c410c1b0b1ee">
      <xsd:complexType>
        <xsd:complexContent>
          <xsd:extension base="dms:MultiChoiceLookup">
            <xsd:sequence>
              <xsd:element name="Value" type="dms:Lookup" maxOccurs="unbounded" minOccurs="0" nillable="true"/>
            </xsd:sequence>
          </xsd:extension>
        </xsd:complexContent>
      </xsd:complexType>
    </xsd:element>
    <xsd:element name="BisAuthorssTaxHTField0" ma:index="27" nillable="true" ma:taxonomy="true" ma:internalName="BisAuthorssTaxHTField0" ma:taxonomyFieldName="BisAuthors" ma:displayName="Author" ma:fieldId="{0b3121bf-a404-47f3-89a2-8100c52bbe6e}" ma:taxonomyMulti="true" ma:sspId="218490a2-a8bd-4701-ac03-3028876db9c3" ma:termSetId="f60d76a3-74ac-4579-8d83-fa03eb287a33" ma:anchorId="349201b0-55be-4fd0-a41a-985dc4cfdf31"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3777607-aeff-4c9d-b31e-bcc0be957363" elementFormDefault="qualified">
    <xsd:import namespace="http://schemas.microsoft.com/office/2006/documentManagement/types"/>
    <xsd:import namespace="http://schemas.microsoft.com/office/infopath/2007/PartnerControls"/>
    <xsd:element name="BisDocumentDate" ma:index="11" nillable="true" ma:displayName="Document Date" ma:default="[today]" ma:description="The document date associated with the container or item." ma:format="DateOnly" ma:internalName="BisDocumentDate">
      <xsd:simpleType>
        <xsd:restriction base="dms:DateTime"/>
      </xsd:simpleType>
    </xsd:element>
    <xsd:element name="BisTransmission" ma:index="12" ma:displayName="Transmission" ma:default="Internal" ma:description="The transmission associated with the container or item." ma:format="Dropdown" ma:internalName="BisTransmission" ma:readOnly="false">
      <xsd:simpleType>
        <xsd:restriction base="dms:Choice">
          <xsd:enumeration value="Incoming"/>
          <xsd:enumeration value="Internal"/>
          <xsd:enumeration value="Outgoing"/>
        </xsd:restriction>
      </xsd:simpleType>
    </xsd:element>
    <xsd:element name="BisRetention" ma:index="13" ma:displayName="Retention" ma:default="Permanent" ma:description="The retention period associated with the container or item (applied when the item archived)." ma:format="Dropdown" ma:internalName="BisRetention">
      <xsd:simpleType>
        <xsd:restriction base="dms:Choice">
          <xsd:enumeration value="Routine"/>
          <xsd:enumeration value="Compliance"/>
          <xsd:enumeration value="Permanent"/>
          <xsd:enumeration value="Unknown"/>
        </xsd:restriction>
      </xsd:simpleType>
    </xsd:element>
    <xsd:element name="BisPermalink" ma:index="14" nillable="true" ma:displayName="Permalink" ma:description="The permanent link to the document." ma:format="Hyperlink" ma:hidden="true" ma:internalName="BisPermalink">
      <xsd:complexType>
        <xsd:complexContent>
          <xsd:extension base="dms:URL">
            <xsd:sequence>
              <xsd:element name="Url" type="dms:ValidUrl" minOccurs="0" nillable="true"/>
              <xsd:element name="Description" type="xsd:string" nillable="true"/>
            </xsd:sequence>
          </xsd:extension>
        </xsd:complexContent>
      </xsd:complexType>
    </xsd:element>
    <xsd:element name="BisConfidentiality" ma:index="15" ma:displayName="Confidentiality" ma:default="Restricted" ma:description="The confidentiality of the document in a Document Library." ma:internalName="BisConfidentiality">
      <xsd:simpleType>
        <xsd:restriction base="dms:Choice">
          <xsd:enumeration value="Public"/>
          <xsd:enumeration value="Unrestricted"/>
          <xsd:enumeration value="Restricted"/>
          <xsd:enumeration value="Confidential"/>
          <xsd:enumeration value="Strictly Confidential"/>
        </xsd:restriction>
      </xsd:simpleType>
    </xsd:element>
    <xsd:element name="BisInstitutionTaxHTField0" ma:index="16" nillable="true" ma:taxonomy="true" ma:internalName="BisInstitutionTaxHTField0" ma:taxonomyFieldName="BisInstitution" ma:displayName="Institution" ma:readOnly="false" ma:fieldId="{35f4c919-cca5-4807-8085-d895c74d72a0}" ma:taxonomyMulti="true" ma:sspId="218490a2-a8bd-4701-ac03-3028876db9c3" ma:termSetId="69f701bf-a3ed-40c8-acf8-dd2a2400442d" ma:anchorId="00000000-0000-0000-0000-000000000000" ma:open="false" ma:isKeyword="false">
      <xsd:complexType>
        <xsd:sequence>
          <xsd:element ref="pc:Terms" minOccurs="0" maxOccurs="1"/>
        </xsd:sequence>
      </xsd:complexType>
    </xsd:element>
    <xsd:element name="BisCurrentVersion" ma:index="23" nillable="true" ma:displayName="Current Version" ma:description="The current version of the document." ma:hidden="true" ma:internalName="BisCurrentVersion" ma:readOnly="false">
      <xsd:simpleType>
        <xsd:restriction base="dms:Text"/>
      </xsd:simpleType>
    </xsd:element>
    <xsd:element name="BisRecipientsTaxHTField0" ma:index="24" nillable="true" ma:taxonomy="true" ma:internalName="BisRecipientsTaxHTField0" ma:taxonomyFieldName="BisRecipients" ma:displayName="Recipients" ma:readOnly="false" ma:fieldId="{e7fea616-6871-49b2-95f5-be5c1d92eabc}" ma:taxonomyMulti="true" ma:sspId="218490a2-a8bd-4701-ac03-3028876db9c3" ma:termSetId="f60d76a3-74ac-4579-8d83-fa03eb287a33" ma:anchorId="00000000-0000-0000-0000-000000000000" ma:open="false" ma:isKeyword="false">
      <xsd:complexType>
        <xsd:sequence>
          <xsd:element ref="pc:Terms" minOccurs="0" maxOccurs="1"/>
        </xsd:sequence>
      </xsd:complexType>
    </xsd:element>
    <xsd:element name="IsMyDocuments" ma:index="29" nillable="true" ma:displayName="Is My Documents" ma:default="0" ma:description="This field is added to all BIS contenttypes to allow files and folders from MySite to be copied/moved to Bis Document Libraries" ma:hidden="true" ma:internalName="IsMyDocuments" ma:readOnly="false">
      <xsd:simpleType>
        <xsd:restriction base="dms:Boolean"/>
      </xsd:simpleType>
    </xsd:element>
    <xsd:element name="BisAdditionalLinks" ma:index="30" nillable="true" ma:displayName="Links" ma:description="Provides an easy way to copy various links of an item." ma:hidden="true" ma:internalName="BisAdditionalLink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6" nillable="true" ma:displayName="IconOverlay" ma:hidden="true" ma:internalName="IconOverlay"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Receiver>
    <Name>Document Checked In (Document Id Service)</Name>
    <Synchronization>Synchronous</Synchronization>
    <Type>10004</Type>
    <SequenceNumber>20000</SequenceNumber>
    <Url/>
    <Assembly>Bis.CollaborationPlatform.SharePoint.Services, Version=15.2.0.0, Culture=neutral, PublicKeyToken=334ed2d369ac9e80</Assembly>
    <Class>Bis.CollaborationPlatform.SharePoint.Services.Events.DocumentEventReceiver</Class>
    <Data/>
    <Filter/>
  </Receiver>
  <Receiver>
    <Name>Document Updated (Document Id Service)</Name>
    <Synchronization>Synchronous</Synchronization>
    <Type>10002</Type>
    <SequenceNumber>20001</SequenceNumber>
    <Url/>
    <Assembly>Bis.CollaborationPlatform.SharePoint.Services, Version=15.2.0.0, Culture=neutral, PublicKeyToken=334ed2d369ac9e80</Assembly>
    <Class>Bis.CollaborationPlatform.SharePoint.Services.Events.DocumentEventReceiver</Class>
    <Data/>
    <Filter/>
  </Receiver>
  <Receiver>
    <Name>Document Adding (Document Id Service)</Name>
    <Synchronization>Synchronous</Synchronization>
    <Type>1</Type>
    <SequenceNumber>20002</SequenceNumber>
    <Url/>
    <Assembly>Bis.CollaborationPlatform.SharePoint.Services, Version=15.2.0.0, Culture=neutral, PublicKeyToken=334ed2d369ac9e80</Assembly>
    <Class>Bis.CollaborationPlatform.SharePoint.Services.Events.DocumentEventReceiver</Class>
    <Data/>
    <Filter/>
  </Receiver>
  <Receiver>
    <Name>Item Adding (Metadata Push)</Name>
    <Synchronization>Synchronous</Synchronization>
    <Type>1</Type>
    <SequenceNumber>1010</SequenceNumber>
    <Url/>
    <Assembly>Bis.CollaborationPlatform.SharePoint.Services, Version=15.2.0.0, Culture=neutral, PublicKeyToken=334ed2d369ac9e80</Assembly>
    <Class>Bis.CollaborationPlatform.SharePoint.Services.Events.MetadataPushEventReceiver</Class>
    <Data/>
    <Filter/>
  </Receiver>
  <Receiver>
    <Name>Item Updating (Metadata Push)</Name>
    <Synchronization>Synchronous</Synchronization>
    <Type>2</Type>
    <SequenceNumber>1010</SequenceNumber>
    <Url/>
    <Assembly>Bis.CollaborationPlatform.SharePoint.Services, Version=15.2.0.0, Culture=neutral, PublicKeyToken=334ed2d369ac9e80</Assembly>
    <Class>Bis.CollaborationPlatform.SharePoint.Services.Events.MetadataPushEventReceiver</Class>
    <Data/>
    <Filter/>
  </Receiver>
  <Receiver>
    <Name>Item File Moved (Metadata Push)</Name>
    <Synchronization>Synchronous</Synchronization>
    <Type>10009</Type>
    <SequenceNumber>1010</SequenceNumber>
    <Url/>
    <Assembly>Bis.CollaborationPlatform.SharePoint.Services, Version=15.2.0.0, Culture=neutral, PublicKeyToken=334ed2d369ac9e80</Assembly>
    <Class>Bis.CollaborationPlatform.SharePoint.Services.Events.MetadataPushEventReceiver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B48691-2714-40A2-9AE3-7951DBC72EE9}">
  <ds:schemaRefs>
    <ds:schemaRef ds:uri="63777607-aeff-4c9d-b31e-bcc0be957363"/>
    <ds:schemaRef ds:uri="http://www.w3.org/XML/1998/namespace"/>
    <ds:schemaRef ds:uri="http://schemas.microsoft.com/office/infopath/2007/PartnerControls"/>
    <ds:schemaRef ds:uri="http://schemas.microsoft.com/office/2006/documentManagement/types"/>
    <ds:schemaRef ds:uri="http://purl.org/dc/elements/1.1/"/>
    <ds:schemaRef ds:uri="44ca20c7-db51-46aa-97ff-c410c1b0b1ee"/>
    <ds:schemaRef ds:uri="http://schemas.microsoft.com/office/2006/metadata/properties"/>
    <ds:schemaRef ds:uri="http://schemas.openxmlformats.org/package/2006/metadata/core-properties"/>
    <ds:schemaRef ds:uri="http://purl.org/dc/terms/"/>
    <ds:schemaRef ds:uri="http://schemas.microsoft.com/sharepoint/v4"/>
    <ds:schemaRef ds:uri="http://purl.org/dc/dcmitype/"/>
  </ds:schemaRefs>
</ds:datastoreItem>
</file>

<file path=customXml/itemProps2.xml><?xml version="1.0" encoding="utf-8"?>
<ds:datastoreItem xmlns:ds="http://schemas.openxmlformats.org/officeDocument/2006/customXml" ds:itemID="{AF60F3D9-77FB-44F4-A337-667F5AC7C75E}">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8731AAE3-3D3E-4FAA-8040-A2685E50A9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ca20c7-db51-46aa-97ff-c410c1b0b1ee"/>
    <ds:schemaRef ds:uri="63777607-aeff-4c9d-b31e-bcc0be95736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705075F-6BF4-4010-8632-C69F16F0783C}">
  <ds:schemaRefs>
    <ds:schemaRef ds:uri="http://schemas.microsoft.com/sharepoint/events"/>
  </ds:schemaRefs>
</ds:datastoreItem>
</file>

<file path=customXml/itemProps5.xml><?xml version="1.0" encoding="utf-8"?>
<ds:datastoreItem xmlns:ds="http://schemas.openxmlformats.org/officeDocument/2006/customXml" ds:itemID="{3A53E929-A3B5-4178-A06A-F2AA79141E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Cover Page</vt:lpstr>
      <vt:lpstr>1 macro-mapping</vt:lpstr>
      <vt:lpstr>1b fund flows</vt:lpstr>
      <vt:lpstr>2 sup_templates</vt:lpstr>
      <vt:lpstr>2b Qualitative info fintech</vt:lpstr>
      <vt:lpstr>3 interconnectedness</vt:lpstr>
      <vt:lpstr>4 classification</vt:lpstr>
      <vt:lpstr>5 risk metrics</vt:lpstr>
      <vt:lpstr>9 Definitions</vt:lpstr>
      <vt:lpstr>10 Private finance and credit</vt:lpstr>
      <vt:lpstr>11 EF2 exposures</vt:lpstr>
      <vt:lpstr>'9 Definitions'!_ftnref1</vt:lpstr>
      <vt:lpstr>'4 classification'!Economic_Function_1</vt:lpstr>
      <vt:lpstr>'4 classification'!Economic_Function_2</vt:lpstr>
      <vt:lpstr>'4 classification'!Economic_Function_3</vt:lpstr>
      <vt:lpstr>'4 classification'!Economic_Function_4</vt:lpstr>
      <vt:lpstr>'4 classification'!Economic_Function_5</vt:lpstr>
      <vt:lpstr>'4 classification'!Not_SB</vt:lpstr>
      <vt:lpstr>'1 macro-mapping'!Print_Area</vt:lpstr>
      <vt:lpstr>'2 sup_templates'!Print_Area</vt:lpstr>
      <vt:lpstr>'4 classification'!Print_Area</vt:lpstr>
      <vt:lpstr>'Cover Page'!Print_Area</vt:lpstr>
      <vt:lpstr>'1 macro-mapping'!Print_Titles</vt:lpstr>
      <vt:lpstr>'2 sup_templates'!Print_Titles</vt:lpstr>
      <vt:lpstr>'4 classification'!Print_Titles</vt:lpstr>
      <vt:lpstr>'4 classification'!Residual_SB</vt:lpstr>
    </vt:vector>
  </TitlesOfParts>
  <Manager/>
  <Company>Financial Stability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FSB NBFI Reporting Templates 2022</dc:title>
  <dc:subject/>
  <dc:creator>Tania.Romero@bis.org</dc:creator>
  <cp:keywords>restricted</cp:keywords>
  <dc:description/>
  <cp:lastModifiedBy>Kanner, Lior</cp:lastModifiedBy>
  <cp:revision/>
  <dcterms:created xsi:type="dcterms:W3CDTF">2015-03-23T21:58:55Z</dcterms:created>
  <dcterms:modified xsi:type="dcterms:W3CDTF">2025-12-16T06:33:27Z</dcterms:modified>
  <cp:category>Restricted</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{B5278ADA-8750-4674-8459-4190408D052D}</vt:lpwstr>
  </property>
  <property fmtid="{D5CDD505-2E9C-101B-9397-08002B2CF9AE}" pid="3" name="ContentTypeId">
    <vt:lpwstr>0x01010066E6577C753B40CABFD9C9409CB523E500324C0840E58D4C43B77AB978A485CB3F00BE31D5CC67726745A57D79FACF6FE227</vt:lpwstr>
  </property>
  <property fmtid="{D5CDD505-2E9C-101B-9397-08002B2CF9AE}" pid="4" name="_NewReviewCycle">
    <vt:lpwstr/>
  </property>
  <property fmtid="{D5CDD505-2E9C-101B-9397-08002B2CF9AE}" pid="5" name="docIndexRef">
    <vt:lpwstr>5a3a0f4b-80e3-49ac-a69f-38242543bbaa</vt:lpwstr>
  </property>
  <property fmtid="{D5CDD505-2E9C-101B-9397-08002B2CF9AE}" pid="6" name="bjSaver">
    <vt:lpwstr>hwwC6hC41ciMRjz2aak6nVgBZ4JzVy7j</vt:lpwstr>
  </property>
  <property fmtid="{D5CDD505-2E9C-101B-9397-08002B2CF9AE}" pid="7" name="bjDocumentSecurityLabel">
    <vt:lpwstr>Restricted</vt:lpwstr>
  </property>
  <property fmtid="{D5CDD505-2E9C-101B-9397-08002B2CF9AE}" pid="8" name="bjLeftHeaderLabel-first">
    <vt:lpwstr>&amp;"Times New Roman,Regular"&amp;12&amp;K000000Central Bank of Ireland - RESTRICTED</vt:lpwstr>
  </property>
  <property fmtid="{D5CDD505-2E9C-101B-9397-08002B2CF9AE}" pid="9" name="bjLeftHeaderLabel-even">
    <vt:lpwstr>&amp;"Times New Roman,Regular"&amp;12&amp;K000000Central Bank of Ireland - RESTRICTED</vt:lpwstr>
  </property>
  <property fmtid="{D5CDD505-2E9C-101B-9397-08002B2CF9AE}" pid="10" name="bjLeftHeaderLabel">
    <vt:lpwstr>&amp;"Times New Roman,Regular"&amp;12&amp;K000000Central Bank of Ireland - RESTRICTED</vt:lpwstr>
  </property>
  <property fmtid="{D5CDD505-2E9C-101B-9397-08002B2CF9AE}" pid="11" name="TaxKeyword">
    <vt:lpwstr>186;#restricted|12fccc4a-7fc9-4d6d-8a9f-bd811ceb75e2</vt:lpwstr>
  </property>
  <property fmtid="{D5CDD505-2E9C-101B-9397-08002B2CF9AE}" pid="12" name="_dlc_DocIdItemGuid">
    <vt:lpwstr>4f665d41-1274-49f2-a969-f1f0c8ad5e88</vt:lpwstr>
  </property>
  <property fmtid="{D5CDD505-2E9C-101B-9397-08002B2CF9AE}" pid="13" name="BisDocumentType">
    <vt:lpwstr/>
  </property>
  <property fmtid="{D5CDD505-2E9C-101B-9397-08002B2CF9AE}" pid="14" name="BisInstitution">
    <vt:lpwstr/>
  </property>
  <property fmtid="{D5CDD505-2E9C-101B-9397-08002B2CF9AE}" pid="15" name="BisRecipients">
    <vt:lpwstr/>
  </property>
  <property fmtid="{D5CDD505-2E9C-101B-9397-08002B2CF9AE}" pid="16" name="BisAuthors">
    <vt:lpwstr/>
  </property>
  <property fmtid="{D5CDD505-2E9C-101B-9397-08002B2CF9AE}" pid="17" name="bjDocumentLabelXML">
    <vt:lpwstr>&lt;?xml version="1.0" encoding="us-ascii"?&gt;&lt;sisl xmlns:xsi="http://www.w3.org/2001/XMLSchema-instance" xmlns:xsd="http://www.w3.org/2001/XMLSchema" sislVersion="0" policy="a586b747-2a7c-4f57-bcd1-e81df5c8c005" origin="userSelected" xmlns="http://www.boldonj</vt:lpwstr>
  </property>
  <property fmtid="{D5CDD505-2E9C-101B-9397-08002B2CF9AE}" pid="18" name="bjDocumentLabelXML-0">
    <vt:lpwstr>ames.com/2008/01/sie/internal/label"&gt;&lt;element uid="id_classification_generalbusiness" value="" /&gt;&lt;/sisl&gt;</vt:lpwstr>
  </property>
  <property fmtid="{D5CDD505-2E9C-101B-9397-08002B2CF9AE}" pid="19" name="Description0">
    <vt:lpwstr/>
  </property>
  <property fmtid="{D5CDD505-2E9C-101B-9397-08002B2CF9AE}" pid="20" name="MSIP_Label_ec85e61f-87b8-4084-98ae-d974ca5047aa_Enabled">
    <vt:lpwstr>true</vt:lpwstr>
  </property>
  <property fmtid="{D5CDD505-2E9C-101B-9397-08002B2CF9AE}" pid="21" name="MSIP_Label_ec85e61f-87b8-4084-98ae-d974ca5047aa_SetDate">
    <vt:lpwstr>2024-03-13T13:53:06Z</vt:lpwstr>
  </property>
  <property fmtid="{D5CDD505-2E9C-101B-9397-08002B2CF9AE}" pid="22" name="MSIP_Label_ec85e61f-87b8-4084-98ae-d974ca5047aa_Method">
    <vt:lpwstr>Privileged</vt:lpwstr>
  </property>
  <property fmtid="{D5CDD505-2E9C-101B-9397-08002B2CF9AE}" pid="23" name="MSIP_Label_ec85e61f-87b8-4084-98ae-d974ca5047aa_Name">
    <vt:lpwstr>Confidential - Marking</vt:lpwstr>
  </property>
  <property fmtid="{D5CDD505-2E9C-101B-9397-08002B2CF9AE}" pid="24" name="MSIP_Label_ec85e61f-87b8-4084-98ae-d974ca5047aa_SiteId">
    <vt:lpwstr>03e82858-fc14-4f12-b078-aac6d25c87da</vt:lpwstr>
  </property>
  <property fmtid="{D5CDD505-2E9C-101B-9397-08002B2CF9AE}" pid="25" name="MSIP_Label_ec85e61f-87b8-4084-98ae-d974ca5047aa_ActionId">
    <vt:lpwstr>6e11059a-57d4-4497-a405-6036b3f318ab</vt:lpwstr>
  </property>
  <property fmtid="{D5CDD505-2E9C-101B-9397-08002B2CF9AE}" pid="26" name="MSIP_Label_ec85e61f-87b8-4084-98ae-d974ca5047aa_ContentBits">
    <vt:lpwstr>1</vt:lpwstr>
  </property>
  <property fmtid="{D5CDD505-2E9C-101B-9397-08002B2CF9AE}" pid="27" name="CalendarDisplayText">
    <vt:lpwstr>NMEG Meeting (Basel)</vt:lpwstr>
  </property>
  <property fmtid="{D5CDD505-2E9C-101B-9397-08002B2CF9AE}" pid="28" name="BisFSBMeetingEnd">
    <vt:filetime>2024-05-22T00:00:00Z</vt:filetime>
  </property>
  <property fmtid="{D5CDD505-2E9C-101B-9397-08002B2CF9AE}" pid="29" name="BisFSBMeetingStart">
    <vt:filetime>2024-05-21T00:00:00Z</vt:filetime>
  </property>
</Properties>
</file>